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Q340" i="2"/>
  <c r="M339"/>
  <c r="O339" s="1"/>
  <c r="P339" s="1"/>
  <c r="L339"/>
  <c r="M338"/>
  <c r="O338" s="1"/>
  <c r="P338" s="1"/>
  <c r="L338"/>
  <c r="M337"/>
  <c r="O337" s="1"/>
  <c r="P337" s="1"/>
  <c r="L337"/>
  <c r="M336"/>
  <c r="O336" s="1"/>
  <c r="P336" s="1"/>
  <c r="L336"/>
  <c r="M335"/>
  <c r="O335" s="1"/>
  <c r="P335" s="1"/>
  <c r="L335"/>
  <c r="M334"/>
  <c r="O334" s="1"/>
  <c r="P334" s="1"/>
  <c r="L334"/>
  <c r="M333"/>
  <c r="O333" s="1"/>
  <c r="P333" s="1"/>
  <c r="L333"/>
  <c r="M332"/>
  <c r="O332" s="1"/>
  <c r="P332" s="1"/>
  <c r="L332"/>
  <c r="M331"/>
  <c r="O331" s="1"/>
  <c r="P331" s="1"/>
  <c r="L331"/>
  <c r="M330"/>
  <c r="O330" s="1"/>
  <c r="P330" s="1"/>
  <c r="L330"/>
  <c r="M329"/>
  <c r="O329" s="1"/>
  <c r="P329" s="1"/>
  <c r="L329"/>
  <c r="M328"/>
  <c r="O328" s="1"/>
  <c r="P328" s="1"/>
  <c r="L328"/>
  <c r="M327"/>
  <c r="O327" s="1"/>
  <c r="P327" s="1"/>
  <c r="L327"/>
  <c r="M326"/>
  <c r="O326" s="1"/>
  <c r="P326" s="1"/>
  <c r="L326"/>
  <c r="M325"/>
  <c r="O325" s="1"/>
  <c r="P325" s="1"/>
  <c r="L325"/>
  <c r="M324"/>
  <c r="O324" s="1"/>
  <c r="P324" s="1"/>
  <c r="L324"/>
  <c r="M323"/>
  <c r="O323" s="1"/>
  <c r="P323" s="1"/>
  <c r="L323"/>
  <c r="M322"/>
  <c r="O322" s="1"/>
  <c r="P322" s="1"/>
  <c r="L322"/>
  <c r="M321"/>
  <c r="O321" s="1"/>
  <c r="P321" s="1"/>
  <c r="L321"/>
  <c r="M320"/>
  <c r="O320" s="1"/>
  <c r="P320" s="1"/>
  <c r="L320"/>
  <c r="M319"/>
  <c r="O319" s="1"/>
  <c r="P319" s="1"/>
  <c r="L319"/>
  <c r="O318"/>
  <c r="L318"/>
  <c r="P318" s="1"/>
  <c r="O317"/>
  <c r="P317" s="1"/>
  <c r="L317"/>
  <c r="P316"/>
  <c r="O316"/>
  <c r="L316"/>
  <c r="O315"/>
  <c r="P315" s="1"/>
  <c r="L315"/>
  <c r="O314"/>
  <c r="L314"/>
  <c r="P314" s="1"/>
  <c r="O313"/>
  <c r="P313" s="1"/>
  <c r="L313"/>
  <c r="P312"/>
  <c r="O312"/>
  <c r="L312"/>
  <c r="O311"/>
  <c r="P311" s="1"/>
  <c r="L311"/>
  <c r="O310"/>
  <c r="L310"/>
  <c r="P310" s="1"/>
  <c r="O309"/>
  <c r="P309" s="1"/>
  <c r="L309"/>
  <c r="P308"/>
  <c r="O308"/>
  <c r="L308"/>
  <c r="N307"/>
  <c r="M307"/>
  <c r="K307"/>
  <c r="J307"/>
  <c r="I307"/>
  <c r="H307"/>
  <c r="P306"/>
  <c r="O306"/>
  <c r="L306"/>
  <c r="O305"/>
  <c r="P305" s="1"/>
  <c r="P307" s="1"/>
  <c r="L305"/>
  <c r="L307" s="1"/>
  <c r="O304"/>
  <c r="L304"/>
  <c r="P304" s="1"/>
  <c r="O303"/>
  <c r="P303" s="1"/>
  <c r="L303"/>
  <c r="K302"/>
  <c r="J302"/>
  <c r="I302"/>
  <c r="H302"/>
  <c r="M301"/>
  <c r="M302" s="1"/>
  <c r="L301"/>
  <c r="N301" s="1"/>
  <c r="N302" s="1"/>
  <c r="O300"/>
  <c r="L300"/>
  <c r="P300" s="1"/>
  <c r="O299"/>
  <c r="P299" s="1"/>
  <c r="L299"/>
  <c r="P298"/>
  <c r="O298"/>
  <c r="L298"/>
  <c r="O297"/>
  <c r="P297" s="1"/>
  <c r="L297"/>
  <c r="O296"/>
  <c r="L296"/>
  <c r="P296" s="1"/>
  <c r="O295"/>
  <c r="P295" s="1"/>
  <c r="L295"/>
  <c r="P294"/>
  <c r="O294"/>
  <c r="L294"/>
  <c r="O293"/>
  <c r="P293" s="1"/>
  <c r="L293"/>
  <c r="O292"/>
  <c r="L292"/>
  <c r="P292" s="1"/>
  <c r="O291"/>
  <c r="P291" s="1"/>
  <c r="L291"/>
  <c r="P290"/>
  <c r="O290"/>
  <c r="L290"/>
  <c r="O289"/>
  <c r="P289" s="1"/>
  <c r="L289"/>
  <c r="O288"/>
  <c r="L288"/>
  <c r="P288" s="1"/>
  <c r="O287"/>
  <c r="P287" s="1"/>
  <c r="L287"/>
  <c r="P286"/>
  <c r="O286"/>
  <c r="L286"/>
  <c r="O285"/>
  <c r="P285" s="1"/>
  <c r="L285"/>
  <c r="O284"/>
  <c r="L284"/>
  <c r="P284" s="1"/>
  <c r="O283"/>
  <c r="P283" s="1"/>
  <c r="L283"/>
  <c r="P282"/>
  <c r="O282"/>
  <c r="L282"/>
  <c r="O281"/>
  <c r="P281" s="1"/>
  <c r="L281"/>
  <c r="O280"/>
  <c r="L280"/>
  <c r="P280" s="1"/>
  <c r="O279"/>
  <c r="P279" s="1"/>
  <c r="L279"/>
  <c r="P278"/>
  <c r="O278"/>
  <c r="L278"/>
  <c r="O277"/>
  <c r="P277" s="1"/>
  <c r="L277"/>
  <c r="N276"/>
  <c r="M276"/>
  <c r="K276"/>
  <c r="J276"/>
  <c r="I276"/>
  <c r="H276"/>
  <c r="O275"/>
  <c r="O276" s="1"/>
  <c r="L275"/>
  <c r="L276" s="1"/>
  <c r="O274"/>
  <c r="L274"/>
  <c r="P274" s="1"/>
  <c r="O273"/>
  <c r="P273" s="1"/>
  <c r="L273"/>
  <c r="N272"/>
  <c r="M272"/>
  <c r="L272"/>
  <c r="K272"/>
  <c r="J272"/>
  <c r="I272"/>
  <c r="H272"/>
  <c r="O271"/>
  <c r="O272" s="1"/>
  <c r="L271"/>
  <c r="P270"/>
  <c r="O270"/>
  <c r="L270"/>
  <c r="O269"/>
  <c r="P269" s="1"/>
  <c r="L269"/>
  <c r="O268"/>
  <c r="L268"/>
  <c r="P268" s="1"/>
  <c r="O267"/>
  <c r="P267" s="1"/>
  <c r="L267"/>
  <c r="P266"/>
  <c r="O266"/>
  <c r="L266"/>
  <c r="O265"/>
  <c r="P265" s="1"/>
  <c r="L265"/>
  <c r="O264"/>
  <c r="L264"/>
  <c r="P264" s="1"/>
  <c r="O263"/>
  <c r="P263" s="1"/>
  <c r="L263"/>
  <c r="P262"/>
  <c r="O262"/>
  <c r="L262"/>
  <c r="O261"/>
  <c r="P261" s="1"/>
  <c r="L261"/>
  <c r="O260"/>
  <c r="L260"/>
  <c r="P260" s="1"/>
  <c r="O259"/>
  <c r="P259" s="1"/>
  <c r="L259"/>
  <c r="P258"/>
  <c r="O258"/>
  <c r="L258"/>
  <c r="O257"/>
  <c r="P257" s="1"/>
  <c r="L257"/>
  <c r="O256"/>
  <c r="L256"/>
  <c r="P256" s="1"/>
  <c r="P255"/>
  <c r="O255"/>
  <c r="L255"/>
  <c r="P254"/>
  <c r="O254"/>
  <c r="L254"/>
  <c r="O253"/>
  <c r="P253" s="1"/>
  <c r="L253"/>
  <c r="O252"/>
  <c r="L252"/>
  <c r="P252" s="1"/>
  <c r="P251"/>
  <c r="O251"/>
  <c r="L251"/>
  <c r="P250"/>
  <c r="O250"/>
  <c r="L250"/>
  <c r="O249"/>
  <c r="P249" s="1"/>
  <c r="L249"/>
  <c r="O248"/>
  <c r="L248"/>
  <c r="P248" s="1"/>
  <c r="P247"/>
  <c r="O247"/>
  <c r="L247"/>
  <c r="P246"/>
  <c r="O246"/>
  <c r="L246"/>
  <c r="O245"/>
  <c r="P245" s="1"/>
  <c r="L245"/>
  <c r="O244"/>
  <c r="L244"/>
  <c r="P244" s="1"/>
  <c r="O243"/>
  <c r="P243" s="1"/>
  <c r="L243"/>
  <c r="P242"/>
  <c r="O242"/>
  <c r="L242"/>
  <c r="O241"/>
  <c r="P241" s="1"/>
  <c r="L241"/>
  <c r="O240"/>
  <c r="L240"/>
  <c r="P240" s="1"/>
  <c r="O239"/>
  <c r="P239" s="1"/>
  <c r="L239"/>
  <c r="P238"/>
  <c r="O238"/>
  <c r="L238"/>
  <c r="O237"/>
  <c r="P237" s="1"/>
  <c r="L237"/>
  <c r="O236"/>
  <c r="L236"/>
  <c r="P236" s="1"/>
  <c r="O235"/>
  <c r="P235" s="1"/>
  <c r="L235"/>
  <c r="P234"/>
  <c r="O234"/>
  <c r="L234"/>
  <c r="O233"/>
  <c r="P233" s="1"/>
  <c r="L233"/>
  <c r="O232"/>
  <c r="L232"/>
  <c r="P232" s="1"/>
  <c r="O231"/>
  <c r="P231" s="1"/>
  <c r="L231"/>
  <c r="P230"/>
  <c r="O230"/>
  <c r="L230"/>
  <c r="O229"/>
  <c r="P229" s="1"/>
  <c r="L229"/>
  <c r="O228"/>
  <c r="L228"/>
  <c r="P228" s="1"/>
  <c r="O227"/>
  <c r="P227" s="1"/>
  <c r="L227"/>
  <c r="P226"/>
  <c r="O226"/>
  <c r="L226"/>
  <c r="O225"/>
  <c r="P225" s="1"/>
  <c r="O224"/>
  <c r="P224" s="1"/>
  <c r="L224"/>
  <c r="P223"/>
  <c r="O223"/>
  <c r="L223"/>
  <c r="O222"/>
  <c r="P222" s="1"/>
  <c r="L222"/>
  <c r="O221"/>
  <c r="L221"/>
  <c r="P221" s="1"/>
  <c r="O220"/>
  <c r="P220" s="1"/>
  <c r="L220"/>
  <c r="N219"/>
  <c r="M219"/>
  <c r="K219"/>
  <c r="J219"/>
  <c r="I219"/>
  <c r="H219"/>
  <c r="O218"/>
  <c r="O219" s="1"/>
  <c r="L218"/>
  <c r="P217"/>
  <c r="O217"/>
  <c r="L217"/>
  <c r="O216"/>
  <c r="P216" s="1"/>
  <c r="L216"/>
  <c r="O215"/>
  <c r="L215"/>
  <c r="P215" s="1"/>
  <c r="O214"/>
  <c r="P214" s="1"/>
  <c r="L214"/>
  <c r="P213"/>
  <c r="O213"/>
  <c r="O212"/>
  <c r="L212"/>
  <c r="P212" s="1"/>
  <c r="O211"/>
  <c r="P211" s="1"/>
  <c r="L211"/>
  <c r="P210"/>
  <c r="O210"/>
  <c r="L210"/>
  <c r="O209"/>
  <c r="N209"/>
  <c r="M209"/>
  <c r="K209"/>
  <c r="J209"/>
  <c r="I209"/>
  <c r="H209"/>
  <c r="P208"/>
  <c r="O208"/>
  <c r="O207"/>
  <c r="L207"/>
  <c r="L209" s="1"/>
  <c r="O206"/>
  <c r="P206" s="1"/>
  <c r="L206"/>
  <c r="P205"/>
  <c r="O205"/>
  <c r="L205"/>
  <c r="O204"/>
  <c r="P204" s="1"/>
  <c r="L204"/>
  <c r="O203"/>
  <c r="L203"/>
  <c r="P203" s="1"/>
  <c r="O202"/>
  <c r="P202" s="1"/>
  <c r="L202"/>
  <c r="P201"/>
  <c r="O201"/>
  <c r="L201"/>
  <c r="O200"/>
  <c r="P200" s="1"/>
  <c r="L200"/>
  <c r="O199"/>
  <c r="L199"/>
  <c r="P199" s="1"/>
  <c r="O198"/>
  <c r="P198" s="1"/>
  <c r="L198"/>
  <c r="P197"/>
  <c r="O197"/>
  <c r="L197"/>
  <c r="O196"/>
  <c r="P196" s="1"/>
  <c r="L196"/>
  <c r="O195"/>
  <c r="L195"/>
  <c r="P195" s="1"/>
  <c r="O194"/>
  <c r="P194" s="1"/>
  <c r="L194"/>
  <c r="P193"/>
  <c r="O193"/>
  <c r="L193"/>
  <c r="O192"/>
  <c r="P192" s="1"/>
  <c r="L192"/>
  <c r="O191"/>
  <c r="L191"/>
  <c r="P191" s="1"/>
  <c r="O190"/>
  <c r="P190" s="1"/>
  <c r="L190"/>
  <c r="P189"/>
  <c r="O189"/>
  <c r="L189"/>
  <c r="O188"/>
  <c r="P188" s="1"/>
  <c r="L188"/>
  <c r="O187"/>
  <c r="L187"/>
  <c r="P187" s="1"/>
  <c r="O186"/>
  <c r="P186" s="1"/>
  <c r="L186"/>
  <c r="P185"/>
  <c r="O185"/>
  <c r="L185"/>
  <c r="O184"/>
  <c r="P184" s="1"/>
  <c r="L184"/>
  <c r="O183"/>
  <c r="L183"/>
  <c r="P183" s="1"/>
  <c r="O182"/>
  <c r="P182" s="1"/>
  <c r="L182"/>
  <c r="P181"/>
  <c r="O181"/>
  <c r="L181"/>
  <c r="O180"/>
  <c r="P180" s="1"/>
  <c r="L180"/>
  <c r="O179"/>
  <c r="L179"/>
  <c r="P179" s="1"/>
  <c r="O178"/>
  <c r="P178" s="1"/>
  <c r="L178"/>
  <c r="P177"/>
  <c r="O177"/>
  <c r="L177"/>
  <c r="O176"/>
  <c r="P176" s="1"/>
  <c r="L176"/>
  <c r="O175"/>
  <c r="L175"/>
  <c r="P175" s="1"/>
  <c r="O174"/>
  <c r="P174" s="1"/>
  <c r="L174"/>
  <c r="P173"/>
  <c r="O173"/>
  <c r="L173"/>
  <c r="O172"/>
  <c r="P172" s="1"/>
  <c r="L172"/>
  <c r="O171"/>
  <c r="L171"/>
  <c r="P171" s="1"/>
  <c r="O170"/>
  <c r="P170" s="1"/>
  <c r="L170"/>
  <c r="P169"/>
  <c r="O169"/>
  <c r="L169"/>
  <c r="O168"/>
  <c r="P168" s="1"/>
  <c r="L168"/>
  <c r="O167"/>
  <c r="L167"/>
  <c r="P167" s="1"/>
  <c r="O166"/>
  <c r="P166" s="1"/>
  <c r="L166"/>
  <c r="P165"/>
  <c r="O165"/>
  <c r="L165"/>
  <c r="O164"/>
  <c r="P164" s="1"/>
  <c r="L164"/>
  <c r="O163"/>
  <c r="L163"/>
  <c r="P163" s="1"/>
  <c r="O162"/>
  <c r="P162" s="1"/>
  <c r="L162"/>
  <c r="P161"/>
  <c r="O161"/>
  <c r="L161"/>
  <c r="O160"/>
  <c r="P160" s="1"/>
  <c r="L160"/>
  <c r="O159"/>
  <c r="L159"/>
  <c r="P159" s="1"/>
  <c r="O158"/>
  <c r="P158" s="1"/>
  <c r="L158"/>
  <c r="P157"/>
  <c r="O157"/>
  <c r="L157"/>
  <c r="O156"/>
  <c r="P156" s="1"/>
  <c r="L156"/>
  <c r="O155"/>
  <c r="L155"/>
  <c r="P155" s="1"/>
  <c r="O154"/>
  <c r="P154" s="1"/>
  <c r="L154"/>
  <c r="P153"/>
  <c r="O153"/>
  <c r="L153"/>
  <c r="O152"/>
  <c r="P152" s="1"/>
  <c r="L152"/>
  <c r="O151"/>
  <c r="L151"/>
  <c r="P151" s="1"/>
  <c r="O150"/>
  <c r="P150" s="1"/>
  <c r="L150"/>
  <c r="P149"/>
  <c r="O149"/>
  <c r="L149"/>
  <c r="O148"/>
  <c r="P148" s="1"/>
  <c r="L148"/>
  <c r="O147"/>
  <c r="L147"/>
  <c r="P147" s="1"/>
  <c r="O146"/>
  <c r="P146" s="1"/>
  <c r="L146"/>
  <c r="P145"/>
  <c r="O145"/>
  <c r="L145"/>
  <c r="O144"/>
  <c r="P144" s="1"/>
  <c r="L144"/>
  <c r="O143"/>
  <c r="L143"/>
  <c r="P143" s="1"/>
  <c r="O142"/>
  <c r="P142" s="1"/>
  <c r="L142"/>
  <c r="P141"/>
  <c r="O141"/>
  <c r="L141"/>
  <c r="O140"/>
  <c r="P140" s="1"/>
  <c r="L140"/>
  <c r="O139"/>
  <c r="L139"/>
  <c r="P139" s="1"/>
  <c r="O138"/>
  <c r="P138" s="1"/>
  <c r="L138"/>
  <c r="P137"/>
  <c r="O137"/>
  <c r="L137"/>
  <c r="O136"/>
  <c r="P136" s="1"/>
  <c r="L136"/>
  <c r="O135"/>
  <c r="L135"/>
  <c r="P135" s="1"/>
  <c r="O134"/>
  <c r="P134" s="1"/>
  <c r="L134"/>
  <c r="P133"/>
  <c r="O133"/>
  <c r="L133"/>
  <c r="O132"/>
  <c r="P132" s="1"/>
  <c r="L132"/>
  <c r="O131"/>
  <c r="L131"/>
  <c r="P131" s="1"/>
  <c r="O130"/>
  <c r="P130" s="1"/>
  <c r="L130"/>
  <c r="P129"/>
  <c r="O129"/>
  <c r="L129"/>
  <c r="O128"/>
  <c r="P128" s="1"/>
  <c r="L128"/>
  <c r="O127"/>
  <c r="L127"/>
  <c r="P127" s="1"/>
  <c r="O126"/>
  <c r="P126" s="1"/>
  <c r="L126"/>
  <c r="P125"/>
  <c r="O125"/>
  <c r="L125"/>
  <c r="O124"/>
  <c r="P124" s="1"/>
  <c r="L124"/>
  <c r="O123"/>
  <c r="L123"/>
  <c r="P123" s="1"/>
  <c r="O122"/>
  <c r="P122" s="1"/>
  <c r="L122"/>
  <c r="P121"/>
  <c r="O121"/>
  <c r="L121"/>
  <c r="O120"/>
  <c r="P120" s="1"/>
  <c r="L120"/>
  <c r="O119"/>
  <c r="L119"/>
  <c r="P119" s="1"/>
  <c r="O118"/>
  <c r="P118" s="1"/>
  <c r="L118"/>
  <c r="P117"/>
  <c r="O117"/>
  <c r="L117"/>
  <c r="O116"/>
  <c r="P116" s="1"/>
  <c r="L116"/>
  <c r="O115"/>
  <c r="L115"/>
  <c r="P115" s="1"/>
  <c r="O114"/>
  <c r="P114" s="1"/>
  <c r="L114"/>
  <c r="P113"/>
  <c r="O113"/>
  <c r="L113"/>
  <c r="O112"/>
  <c r="P112" s="1"/>
  <c r="L112"/>
  <c r="O111"/>
  <c r="L111"/>
  <c r="P111" s="1"/>
  <c r="O110"/>
  <c r="P110" s="1"/>
  <c r="L110"/>
  <c r="P109"/>
  <c r="O109"/>
  <c r="L109"/>
  <c r="O108"/>
  <c r="P108" s="1"/>
  <c r="L108"/>
  <c r="O107"/>
  <c r="L107"/>
  <c r="P107" s="1"/>
  <c r="O106"/>
  <c r="P106" s="1"/>
  <c r="L106"/>
  <c r="P105"/>
  <c r="O105"/>
  <c r="L105"/>
  <c r="O104"/>
  <c r="P104" s="1"/>
  <c r="L104"/>
  <c r="O103"/>
  <c r="L103"/>
  <c r="P103" s="1"/>
  <c r="O102"/>
  <c r="P102" s="1"/>
  <c r="L102"/>
  <c r="P101"/>
  <c r="O101"/>
  <c r="L101"/>
  <c r="O100"/>
  <c r="P100" s="1"/>
  <c r="L100"/>
  <c r="O99"/>
  <c r="L99"/>
  <c r="P99" s="1"/>
  <c r="O98"/>
  <c r="P98" s="1"/>
  <c r="L98"/>
  <c r="P97"/>
  <c r="O97"/>
  <c r="L97"/>
  <c r="O96"/>
  <c r="P96" s="1"/>
  <c r="L96"/>
  <c r="N95"/>
  <c r="M95"/>
  <c r="K95"/>
  <c r="J95"/>
  <c r="I95"/>
  <c r="H95"/>
  <c r="O94"/>
  <c r="O95" s="1"/>
  <c r="O93"/>
  <c r="P93" s="1"/>
  <c r="L93"/>
  <c r="P92"/>
  <c r="O92"/>
  <c r="L92"/>
  <c r="L95" s="1"/>
  <c r="O91"/>
  <c r="P91" s="1"/>
  <c r="L91"/>
  <c r="O90"/>
  <c r="L90"/>
  <c r="P90" s="1"/>
  <c r="O89"/>
  <c r="P89" s="1"/>
  <c r="L89"/>
  <c r="P88"/>
  <c r="O88"/>
  <c r="L88"/>
  <c r="O87"/>
  <c r="P87" s="1"/>
  <c r="L87"/>
  <c r="O86"/>
  <c r="L86"/>
  <c r="P86" s="1"/>
  <c r="O85"/>
  <c r="P85" s="1"/>
  <c r="L85"/>
  <c r="P84"/>
  <c r="O84"/>
  <c r="L84"/>
  <c r="O83"/>
  <c r="P83" s="1"/>
  <c r="L83"/>
  <c r="O82"/>
  <c r="L82"/>
  <c r="P82" s="1"/>
  <c r="O81"/>
  <c r="P81" s="1"/>
  <c r="L81"/>
  <c r="P80"/>
  <c r="O80"/>
  <c r="L80"/>
  <c r="O79"/>
  <c r="P79" s="1"/>
  <c r="L79"/>
  <c r="O78"/>
  <c r="L78"/>
  <c r="P78" s="1"/>
  <c r="O77"/>
  <c r="P77" s="1"/>
  <c r="L77"/>
  <c r="P76"/>
  <c r="O76"/>
  <c r="L76"/>
  <c r="O75"/>
  <c r="P75" s="1"/>
  <c r="L75"/>
  <c r="O74"/>
  <c r="L74"/>
  <c r="P74" s="1"/>
  <c r="N73"/>
  <c r="M73"/>
  <c r="K73"/>
  <c r="J73"/>
  <c r="I73"/>
  <c r="H73"/>
  <c r="O72"/>
  <c r="L72"/>
  <c r="P72" s="1"/>
  <c r="O71"/>
  <c r="O73" s="1"/>
  <c r="L71"/>
  <c r="P70"/>
  <c r="O70"/>
  <c r="L70"/>
  <c r="O69"/>
  <c r="P69" s="1"/>
  <c r="L69"/>
  <c r="O68"/>
  <c r="L68"/>
  <c r="P68" s="1"/>
  <c r="O67"/>
  <c r="P67" s="1"/>
  <c r="L67"/>
  <c r="P66"/>
  <c r="O66"/>
  <c r="L66"/>
  <c r="O65"/>
  <c r="P65" s="1"/>
  <c r="L65"/>
  <c r="O64"/>
  <c r="L64"/>
  <c r="P64" s="1"/>
  <c r="O63"/>
  <c r="P63" s="1"/>
  <c r="L63"/>
  <c r="P62"/>
  <c r="O62"/>
  <c r="L62"/>
  <c r="O61"/>
  <c r="P61" s="1"/>
  <c r="L61"/>
  <c r="O60"/>
  <c r="L60"/>
  <c r="P60" s="1"/>
  <c r="O57"/>
  <c r="P57" s="1"/>
  <c r="L57"/>
  <c r="P56"/>
  <c r="O56"/>
  <c r="L56"/>
  <c r="O55"/>
  <c r="P55" s="1"/>
  <c r="L55"/>
  <c r="N54"/>
  <c r="M54"/>
  <c r="K54"/>
  <c r="J54"/>
  <c r="I54"/>
  <c r="H54"/>
  <c r="O52"/>
  <c r="O54" s="1"/>
  <c r="L52"/>
  <c r="L54" s="1"/>
  <c r="O51"/>
  <c r="L51"/>
  <c r="P51" s="1"/>
  <c r="O50"/>
  <c r="P50" s="1"/>
  <c r="L50"/>
  <c r="P49"/>
  <c r="O49"/>
  <c r="L49"/>
  <c r="O48"/>
  <c r="P48" s="1"/>
  <c r="L48"/>
  <c r="O47"/>
  <c r="L47"/>
  <c r="P47" s="1"/>
  <c r="O46"/>
  <c r="P46" s="1"/>
  <c r="L46"/>
  <c r="P45"/>
  <c r="O45"/>
  <c r="L45"/>
  <c r="O44"/>
  <c r="P44" s="1"/>
  <c r="L44"/>
  <c r="O43"/>
  <c r="L43"/>
  <c r="P43" s="1"/>
  <c r="O42"/>
  <c r="P42" s="1"/>
  <c r="L42"/>
  <c r="P41"/>
  <c r="O41"/>
  <c r="L41"/>
  <c r="N40"/>
  <c r="M40"/>
  <c r="M340" s="1"/>
  <c r="K40"/>
  <c r="K340" s="1"/>
  <c r="J40"/>
  <c r="J340" s="1"/>
  <c r="I40"/>
  <c r="I340" s="1"/>
  <c r="H40"/>
  <c r="H340" s="1"/>
  <c r="P39"/>
  <c r="P40" s="1"/>
  <c r="O39"/>
  <c r="L39"/>
  <c r="L40" s="1"/>
  <c r="O38"/>
  <c r="P38" s="1"/>
  <c r="L38"/>
  <c r="O37"/>
  <c r="L37"/>
  <c r="P37" s="1"/>
  <c r="O36"/>
  <c r="P36" s="1"/>
  <c r="L36"/>
  <c r="P35"/>
  <c r="O35"/>
  <c r="L35"/>
  <c r="O34"/>
  <c r="P34" s="1"/>
  <c r="L34"/>
  <c r="O33"/>
  <c r="L33"/>
  <c r="P33" s="1"/>
  <c r="O32"/>
  <c r="P32" s="1"/>
  <c r="L32"/>
  <c r="P31"/>
  <c r="O31"/>
  <c r="L31"/>
  <c r="O30"/>
  <c r="P30" s="1"/>
  <c r="L30"/>
  <c r="O29"/>
  <c r="L29"/>
  <c r="P29" s="1"/>
  <c r="O28"/>
  <c r="P28" s="1"/>
  <c r="L28"/>
  <c r="P27"/>
  <c r="O27"/>
  <c r="L27"/>
  <c r="O26"/>
  <c r="P26" s="1"/>
  <c r="O25"/>
  <c r="P25" s="1"/>
  <c r="L25"/>
  <c r="P24"/>
  <c r="O24"/>
  <c r="L24"/>
  <c r="O23"/>
  <c r="P23" s="1"/>
  <c r="L23"/>
  <c r="O22"/>
  <c r="P22" s="1"/>
  <c r="L22"/>
  <c r="O21"/>
  <c r="P21" s="1"/>
  <c r="L21"/>
  <c r="P20"/>
  <c r="O20"/>
  <c r="L20"/>
  <c r="O19"/>
  <c r="P19" s="1"/>
  <c r="L19"/>
  <c r="O18"/>
  <c r="P18" s="1"/>
  <c r="L18"/>
  <c r="O17"/>
  <c r="P17" s="1"/>
  <c r="L17"/>
  <c r="P16"/>
  <c r="O16"/>
  <c r="L16"/>
  <c r="H330" i="1"/>
  <c r="N340" i="2" l="1"/>
  <c r="L340"/>
  <c r="P73"/>
  <c r="O40"/>
  <c r="L219"/>
  <c r="L302"/>
  <c r="O307"/>
  <c r="P71"/>
  <c r="L73"/>
  <c r="P218"/>
  <c r="P219" s="1"/>
  <c r="P271"/>
  <c r="P272" s="1"/>
  <c r="P207"/>
  <c r="P209" s="1"/>
  <c r="O301"/>
  <c r="P52"/>
  <c r="P54" s="1"/>
  <c r="P94"/>
  <c r="P95" s="1"/>
  <c r="P275"/>
  <c r="P276" s="1"/>
  <c r="O340" l="1"/>
  <c r="O302"/>
  <c r="P301"/>
  <c r="P302" s="1"/>
  <c r="P340"/>
</calcChain>
</file>

<file path=xl/sharedStrings.xml><?xml version="1.0" encoding="utf-8"?>
<sst xmlns="http://schemas.openxmlformats.org/spreadsheetml/2006/main" count="2340" uniqueCount="585">
  <si>
    <t>Nr.  Crt.</t>
  </si>
  <si>
    <t>Nr. Med</t>
  </si>
  <si>
    <t>NR. contr</t>
  </si>
  <si>
    <t>CABINET/SOCIETATE</t>
  </si>
  <si>
    <t>NUME MEDIC</t>
  </si>
  <si>
    <t>GRAD PROF.</t>
  </si>
  <si>
    <t>URBAN/   RURAL</t>
  </si>
  <si>
    <t>TOTAL DEC.2023</t>
  </si>
  <si>
    <t>CAB.MED.IND."RAULDENT" COROISANMARTIN</t>
  </si>
  <si>
    <t>DR.TATAR RAUL</t>
  </si>
  <si>
    <t>M</t>
  </si>
  <si>
    <t>R</t>
  </si>
  <si>
    <t>SC STOMADENT SRL TG MURES</t>
  </si>
  <si>
    <t>DR.NEGREANU DANIEL</t>
  </si>
  <si>
    <t>U</t>
  </si>
  <si>
    <t>DR.NEGREANU FLORINA CRISTINA</t>
  </si>
  <si>
    <t>S</t>
  </si>
  <si>
    <t>TOTAL</t>
  </si>
  <si>
    <t>CMI DR.POPA RADU VALENTIN</t>
  </si>
  <si>
    <t>DR.POPA RADU VALENTIN</t>
  </si>
  <si>
    <t>18/9</t>
  </si>
  <si>
    <t>Cab.DR.BIRO EUGENIA Cab.med.de stomatologie</t>
  </si>
  <si>
    <t>DR.BIRO EUGENIA</t>
  </si>
  <si>
    <t>20/9</t>
  </si>
  <si>
    <t>CAB.STOM.IND.DR.FETESCU DORIN</t>
  </si>
  <si>
    <t>DR.FETESCU DORIN</t>
  </si>
  <si>
    <t>P</t>
  </si>
  <si>
    <t>28/9</t>
  </si>
  <si>
    <t>C.M.I.DR.ROSA SILVIU IONEL</t>
  </si>
  <si>
    <t>DR.ROSA SILVIU-IONEL</t>
  </si>
  <si>
    <t>36/9</t>
  </si>
  <si>
    <t>C.M.IDR.BOCSKAY EVA</t>
  </si>
  <si>
    <t>DR.BOCSKAY EVA-MELINDA</t>
  </si>
  <si>
    <t>45/9</t>
  </si>
  <si>
    <t>C.M.I. DR.BALINT IBOYKA</t>
  </si>
  <si>
    <t>DR.BALINT IBOYKA</t>
  </si>
  <si>
    <t>DR.KOCSIS SANDOR</t>
  </si>
  <si>
    <t>52/9</t>
  </si>
  <si>
    <t>CB.STOM.IND. DR.SIMO RADULY IULIANA</t>
  </si>
  <si>
    <t>DR.SIMO-RADULY IULIANNA</t>
  </si>
  <si>
    <t>58/9</t>
  </si>
  <si>
    <t>CMI DR.TRIF MARGARETA</t>
  </si>
  <si>
    <t>DR.TRIF GHEORGHINA MARGARETA</t>
  </si>
  <si>
    <t>59/9</t>
  </si>
  <si>
    <t>SC " DENTAL-PRODEX " SRL SANGIORGIU DE MURES</t>
  </si>
  <si>
    <t>DR.GAGYI  ERZSEBET</t>
  </si>
  <si>
    <t>DR.GAGYI LEHEL</t>
  </si>
  <si>
    <t>61/9</t>
  </si>
  <si>
    <t>CAB.STOM.IND.DR.FRINK DIENES EMESE</t>
  </si>
  <si>
    <t>DR.FRINK DIENES EMESE-KLARA</t>
  </si>
  <si>
    <t>62/9</t>
  </si>
  <si>
    <t>CAB.MED.STOM.DR.GABOR SAVIANA DORELA</t>
  </si>
  <si>
    <t>DR.GABOR SAVIANA-DORELA</t>
  </si>
  <si>
    <t>68/9</t>
  </si>
  <si>
    <t>SC"MIRADENT IMPEX" SRL TG MURES</t>
  </si>
  <si>
    <t>DR.UJICA ADINA/DR.MOLDOVAN IUNIA</t>
  </si>
  <si>
    <t>S/M</t>
  </si>
  <si>
    <t>DR. FRIDMAN CRISTIAN</t>
  </si>
  <si>
    <t>69/9</t>
  </si>
  <si>
    <t>SC "ORTODENT SERV" TG MURES</t>
  </si>
  <si>
    <t>DR.ORTAN DELIA-IOANA</t>
  </si>
  <si>
    <t>DR. LOBL-ZEGREAN MADALINA</t>
  </si>
  <si>
    <t>71/9</t>
  </si>
  <si>
    <t>SC '' VALDA DENT '' SRL TG MURES</t>
  </si>
  <si>
    <t>DR. BUD ANAMARIA</t>
  </si>
  <si>
    <t>DR. IVANESCU ANA DANIELA</t>
  </si>
  <si>
    <t>DR.OLTEAN MADALINA</t>
  </si>
  <si>
    <t>DR.VRABIE ROXANA-ELENA</t>
  </si>
  <si>
    <t>74/9</t>
  </si>
  <si>
    <t>SC ORTO MEDICAL VALMAR SRL</t>
  </si>
  <si>
    <t>DR RUSU CIPRIAN</t>
  </si>
  <si>
    <t>DR.GINGA MARIA ALEXANDRA</t>
  </si>
  <si>
    <t>77/9</t>
  </si>
  <si>
    <t>C.M.I.DR.SITA THEODOR AMALIA</t>
  </si>
  <si>
    <t>DR.SITA THEODORA AMALIA</t>
  </si>
  <si>
    <t>79/9</t>
  </si>
  <si>
    <t>CAB.STOM.IND.DR.NEVODAR ARIANA ILEANA</t>
  </si>
  <si>
    <t>DR.NEVODAR ARIANA-ILEANA</t>
  </si>
  <si>
    <t>80/9</t>
  </si>
  <si>
    <t>C.M.I.DR.PANCZEL EROSS ZOLTAN</t>
  </si>
  <si>
    <t>DR.PANCZEL-EROSS ZOLTAN</t>
  </si>
  <si>
    <t>84/9</t>
  </si>
  <si>
    <t>C.M.I.DR.ENACHESCU MIRELLA</t>
  </si>
  <si>
    <t>DR.ENACHESCU MIRELLA</t>
  </si>
  <si>
    <t>DR.ENACHESCU DOINA</t>
  </si>
  <si>
    <t>86/9</t>
  </si>
  <si>
    <t>CAB.STOM.IND.DR.BUNDUCHI CAMELIA MONICA</t>
  </si>
  <si>
    <t>DR.BUNDUCHI MONICA-CAMELIA</t>
  </si>
  <si>
    <t>87/9</t>
  </si>
  <si>
    <t>C.M.I.DR.VULTUR RALUCA</t>
  </si>
  <si>
    <t>DR.VULTUR RALUCA</t>
  </si>
  <si>
    <t>88/9</t>
  </si>
  <si>
    <t>CAB.STOM.IND. DR.SUCIU ADRIANA NICOLETA</t>
  </si>
  <si>
    <t>DR.SUCIU ADRIANA-NICOLETA</t>
  </si>
  <si>
    <t>DR.SUCIU ILINCA-ELENA</t>
  </si>
  <si>
    <t>DR.MOLDOVAN MARIANA</t>
  </si>
  <si>
    <t>89/9</t>
  </si>
  <si>
    <t>SC ORALMED SRL TG MURES</t>
  </si>
  <si>
    <t>DR.ZAHAN OANA-CRISTINA</t>
  </si>
  <si>
    <t>94/9</t>
  </si>
  <si>
    <t>CAB.MED.DE MED.DENTARA DR.PARLEA RAMONA MARIA</t>
  </si>
  <si>
    <t>DR.PARLEA RAMONA MARIA</t>
  </si>
  <si>
    <t>104/9</t>
  </si>
  <si>
    <t>CAB.MED.IND.DR.PASCU DOINA</t>
  </si>
  <si>
    <t>DR.PASCU DOINA</t>
  </si>
  <si>
    <t>105/9</t>
  </si>
  <si>
    <t>SC''HIPOCRATE 2000'' SRL TG MURES</t>
  </si>
  <si>
    <t>DR.MAIER CRISTINA</t>
  </si>
  <si>
    <t>DR.ANTON MIHAELA</t>
  </si>
  <si>
    <t>DR.TAMASI SIMONA</t>
  </si>
  <si>
    <t>DR. OVESIA DRAGOS</t>
  </si>
  <si>
    <t>106/9</t>
  </si>
  <si>
    <t>C.M.I.DR.BOANTA CORNELIA</t>
  </si>
  <si>
    <t>DR.BOANTA CORNELIA</t>
  </si>
  <si>
    <t>107/9</t>
  </si>
  <si>
    <t>CAB.STOM.IND.DR.FARCAS IULIANA MADALINA</t>
  </si>
  <si>
    <t>DR.FARCAS IULIANA-MADALINA</t>
  </si>
  <si>
    <t>110/9</t>
  </si>
  <si>
    <t>CMI DR.POTCOAVĂ ALEXANDRINA</t>
  </si>
  <si>
    <t>DR.POTCOAVĂ ALEXANDRINA</t>
  </si>
  <si>
    <t>DR.POTCOAVĂ BOGDAN</t>
  </si>
  <si>
    <t>112/9</t>
  </si>
  <si>
    <t>SPITAL CL.DE URG.JUDETEAN</t>
  </si>
  <si>
    <t>DR. MONEA MONICA DANA</t>
  </si>
  <si>
    <t>DR.POPSOR SORIN</t>
  </si>
  <si>
    <t>DR.PACURAR MARIANA</t>
  </si>
  <si>
    <t>DR.PATRUT SORINA MONICA</t>
  </si>
  <si>
    <t>DR.BUCUR SORANA MARIA</t>
  </si>
  <si>
    <t>DR.SASAUJAN AURELIA</t>
  </si>
  <si>
    <t>DR.SUCIU MIRCEA</t>
  </si>
  <si>
    <t>DR.DORNER KINGA</t>
  </si>
  <si>
    <t>DR.COCOS DORIN</t>
  </si>
  <si>
    <t>113/9</t>
  </si>
  <si>
    <t>C.M.I.DR.NUTU GHEORGHE CATALIN</t>
  </si>
  <si>
    <t>DR.NUTU GHEORGHE CATALIN</t>
  </si>
  <si>
    <t>115/9</t>
  </si>
  <si>
    <t>CAB.STOM.IND.DR.NICOLAE CALIN CRISTIAN</t>
  </si>
  <si>
    <t>DR.NICOLAE CRISTIAN CALIN</t>
  </si>
  <si>
    <t>116/9</t>
  </si>
  <si>
    <t>CAB. DR.MOLDOVAN MARIA</t>
  </si>
  <si>
    <t>DR.MOLDOVAN MARIA</t>
  </si>
  <si>
    <t>120/9</t>
  </si>
  <si>
    <t>C.M.I. DR.PURCAR ANDREA CONSTANTA</t>
  </si>
  <si>
    <t>DR.PURCAR ANDREA CONSTANTA</t>
  </si>
  <si>
    <t>121/9</t>
  </si>
  <si>
    <t>SC ALGOCALM II SRL TG MURES</t>
  </si>
  <si>
    <t>DR.BUD EUGEN-SILVIU</t>
  </si>
  <si>
    <t>DR.MELINTE DAN GHEORGHE</t>
  </si>
  <si>
    <t>DR.POPA RALUCA SIMONA</t>
  </si>
  <si>
    <t>DR.BIVOLARU KLARA RALUCA</t>
  </si>
  <si>
    <t>DR. ILIEȘ-CRĂCIUN PETRU</t>
  </si>
  <si>
    <t>DR.ALBU ANDREA RALUCA</t>
  </si>
  <si>
    <t>DR.VLAD MIOARA MARIA</t>
  </si>
  <si>
    <t>122/9</t>
  </si>
  <si>
    <t>SC ''DENTEXPERT'' SRL TG MURES</t>
  </si>
  <si>
    <t>DR.BORS ANDREA IZABELLA</t>
  </si>
  <si>
    <t>DR.TRIFAN VENERA-CLAUDIA</t>
  </si>
  <si>
    <t>DR. ZAIT VALENTINA</t>
  </si>
  <si>
    <t>DR. VERES IOANA RAMONA</t>
  </si>
  <si>
    <t>125/9</t>
  </si>
  <si>
    <t>C.M.I DR.BINDIU TAMARA</t>
  </si>
  <si>
    <t>DR.BINDIU TAMARA</t>
  </si>
  <si>
    <t>127/9</t>
  </si>
  <si>
    <t>SC'' SMILE EXPERT'' SRL TG MURES</t>
  </si>
  <si>
    <t>DR.DAVID NOEMI KATALIN</t>
  </si>
  <si>
    <t>DR.MADARAS BALAZS</t>
  </si>
  <si>
    <t xml:space="preserve">DR.TRIFAN TIMEA </t>
  </si>
  <si>
    <t>DR MATYAS BARTA KINGA</t>
  </si>
  <si>
    <t>DR. ASZTALAS HUNOR</t>
  </si>
  <si>
    <t>DR.LUCA IOANA FRANCESCA</t>
  </si>
  <si>
    <t>DR. DEAC ERZSEBET SRL</t>
  </si>
  <si>
    <t>128/9</t>
  </si>
  <si>
    <t>SC''DR.SITA IOAN'' SRL TG MURES</t>
  </si>
  <si>
    <t>DR.SITA DAN-DRAGOS</t>
  </si>
  <si>
    <t>135/9</t>
  </si>
  <si>
    <t>CMI DR.HAJDU GYONGYI MONIKA</t>
  </si>
  <si>
    <t>DR.HAJDU GYONGYI-MONIKA</t>
  </si>
  <si>
    <t>138/9</t>
  </si>
  <si>
    <t>SC''SIR DENT SRL TG MURES</t>
  </si>
  <si>
    <t>DR.ROSA MONICA ELENA</t>
  </si>
  <si>
    <t>143/9</t>
  </si>
  <si>
    <t>C.M.I.DR.CANCEU ADRIANA MARIA</t>
  </si>
  <si>
    <t>DR.CANCEU ADRIANA-MARIA</t>
  </si>
  <si>
    <t>146/9</t>
  </si>
  <si>
    <t>SC ''DENTORAD'' SRL MIERCUREA NIRAJULUI</t>
  </si>
  <si>
    <t>DR.BALAZS ISTVAN ZSOLT</t>
  </si>
  <si>
    <t>DR.FRANCESCU OTILIA ROXANA</t>
  </si>
  <si>
    <t>147/9</t>
  </si>
  <si>
    <t>SC POLICRISDENT SRL</t>
  </si>
  <si>
    <t>DR SUMANDEA MIHAI-ALIN</t>
  </si>
  <si>
    <t>DR. MOLDOVAN ORSALYA</t>
  </si>
  <si>
    <t>148/9</t>
  </si>
  <si>
    <t>SC MIHAELA DENT</t>
  </si>
  <si>
    <t>DR.MESTER MIHAELA</t>
  </si>
  <si>
    <t>149/9</t>
  </si>
  <si>
    <t>CMI DR.CIUCHINA-SZABO DIANA</t>
  </si>
  <si>
    <t xml:space="preserve"> DR.CIUCHINA-SZABO DIANA</t>
  </si>
  <si>
    <t>152/9</t>
  </si>
  <si>
    <t>SC''DENTALMAR SRL GREBENISU DE CAMPIE</t>
  </si>
  <si>
    <t>DR.BERESESCU FELICIA-GABRIELA</t>
  </si>
  <si>
    <t>DR.TOROK EVA-KINGA</t>
  </si>
  <si>
    <t>DR TEGLA CARMEN</t>
  </si>
  <si>
    <t>DR. POP ELISABETA</t>
  </si>
  <si>
    <t>155/9</t>
  </si>
  <si>
    <t>CMI DR.CRAINICU CSILLA</t>
  </si>
  <si>
    <t>DR.CRAINICU CSILLA</t>
  </si>
  <si>
    <t>162/9</t>
  </si>
  <si>
    <t>CMI DR.FETESCU LIANA-MARIA</t>
  </si>
  <si>
    <t>DR.FETESCU LIANA MARIA</t>
  </si>
  <si>
    <t>164/9</t>
  </si>
  <si>
    <t>CMI DR.SZAVA HUNOR CAB.MED DE MED.DENTARA</t>
  </si>
  <si>
    <t>DR.SZAVA HUNOR</t>
  </si>
  <si>
    <t>165/9</t>
  </si>
  <si>
    <t>CMI DR.COSTEA VOICU CAB.MED.DE STOM.GENERALA</t>
  </si>
  <si>
    <t>DR.COSTEA VOICU</t>
  </si>
  <si>
    <t>166/9</t>
  </si>
  <si>
    <t>CMI DR.PANCZEL EROSS TAMAS</t>
  </si>
  <si>
    <t>DR.PANCZEL EROSS TAMAS</t>
  </si>
  <si>
    <t>169/9</t>
  </si>
  <si>
    <t>CMI DR.FILEP CRINA</t>
  </si>
  <si>
    <t>174/9</t>
  </si>
  <si>
    <t>SC LIFSCHITZ DENT SRL</t>
  </si>
  <si>
    <t>DR.LIFSCHITZ LIVIA GABRELA</t>
  </si>
  <si>
    <t>176/9</t>
  </si>
  <si>
    <t>SC DENTAL GLAMOUR SRL</t>
  </si>
  <si>
    <t>DR.MORAR BOGDAN-VASILE</t>
  </si>
  <si>
    <t>177/9</t>
  </si>
  <si>
    <t>SC VAJDA ORSO DENT SRL-D</t>
  </si>
  <si>
    <t>DR.VAJDA ORSOLYA</t>
  </si>
  <si>
    <t>178/9</t>
  </si>
  <si>
    <t>CMI DR.PINTEA DAN-STEFAN</t>
  </si>
  <si>
    <t>DR.PINTEA  DAN-STEFAN</t>
  </si>
  <si>
    <t>179/9</t>
  </si>
  <si>
    <t>CMI DR.BIRIS CARMEN IOANA</t>
  </si>
  <si>
    <t>DR.BIRIS IOANA CARMEN</t>
  </si>
  <si>
    <t>180/9</t>
  </si>
  <si>
    <t>CMI DR.MULFAY MONIKA</t>
  </si>
  <si>
    <t>DR.MULFAY MONIKA</t>
  </si>
  <si>
    <t>181/9</t>
  </si>
  <si>
    <t>CMI DR. BALOȘ MONICA DORA</t>
  </si>
  <si>
    <t>DR. BALOȘ MONICA DORA</t>
  </si>
  <si>
    <t>182/9</t>
  </si>
  <si>
    <t>CAB. DR. DARNEA MIOARA - CAB.MED.DENT</t>
  </si>
  <si>
    <t>DR. DARNEA MIOARA</t>
  </si>
  <si>
    <t>DR POP ANAMARIA</t>
  </si>
  <si>
    <t>183/9</t>
  </si>
  <si>
    <t>CAB. DR. LOSONCI MARIA EMESE - CAB.MED.DENT.</t>
  </si>
  <si>
    <t>DR. LOSONCI MARIA EMESE</t>
  </si>
  <si>
    <t>184/9</t>
  </si>
  <si>
    <t>SC MAGYARI DENT SRL</t>
  </si>
  <si>
    <t>DR. MAGYARI EVA</t>
  </si>
  <si>
    <t>185/9</t>
  </si>
  <si>
    <t>CAB. DR. CURTA CLAUDIA CRISTINA - CAB.MED.DENT</t>
  </si>
  <si>
    <t>DR. CURTA CLAUDIA-CRISTINA</t>
  </si>
  <si>
    <t>187/9</t>
  </si>
  <si>
    <t>SC NEW START CLINIC SRL</t>
  </si>
  <si>
    <t>DR. GOLEA LUCIAN</t>
  </si>
  <si>
    <t>DR HÎRB DRAGOȘ</t>
  </si>
  <si>
    <t>DR. GOLEA DANIELA</t>
  </si>
  <si>
    <t>DR.SUSANU IOANA</t>
  </si>
  <si>
    <t>188/9</t>
  </si>
  <si>
    <t>CAB DR. SANTA ALBERT ANDRAS - cab. de med. dentara</t>
  </si>
  <si>
    <t>DR. SANTA ALBERT ANDRAS</t>
  </si>
  <si>
    <t>189/9</t>
  </si>
  <si>
    <t>CAB. DR. PASCU CLAUDIU MIHAI - cab. de med. dentara</t>
  </si>
  <si>
    <t>DR. PASCU CLAUDIU MIHAI</t>
  </si>
  <si>
    <t>190/9</t>
  </si>
  <si>
    <t>SC DENTANDU SRL</t>
  </si>
  <si>
    <t>DR.STOICA ENIKO ANDREA</t>
  </si>
  <si>
    <t>DR. GHEORHIASA CORINA</t>
  </si>
  <si>
    <t>DR. ONCI MELINA FERNANDINA</t>
  </si>
  <si>
    <t>DR.CSEKE ANDREA</t>
  </si>
  <si>
    <t>DR.BOBB OLIVIA</t>
  </si>
  <si>
    <t>191/9</t>
  </si>
  <si>
    <t>SC MIRVALDENT SRL</t>
  </si>
  <si>
    <t>DR. GASTON MIRELA</t>
  </si>
  <si>
    <t>DR. PRIBAC VALENTIN</t>
  </si>
  <si>
    <t>192/9</t>
  </si>
  <si>
    <t>CAB. DR. VLASA ALEXANDRU - cab. de med. dentara</t>
  </si>
  <si>
    <t>DR. VLASA ALEXANDRU</t>
  </si>
  <si>
    <t>193/9</t>
  </si>
  <si>
    <t>SC PERIODONT SRL</t>
  </si>
  <si>
    <t>DR. NEMES EMESE</t>
  </si>
  <si>
    <t>194/9</t>
  </si>
  <si>
    <t>SC AMADENT SRL</t>
  </si>
  <si>
    <t>DR. URDEA CRISTINA IRINA</t>
  </si>
  <si>
    <t>196/9</t>
  </si>
  <si>
    <t>SC EURODENT SRL</t>
  </si>
  <si>
    <t>DR. MOLDOVAN ANNAMARIA</t>
  </si>
  <si>
    <t>197/9</t>
  </si>
  <si>
    <t>SC 3GRX SRL</t>
  </si>
  <si>
    <t>DR. FAGARAS ADELINA/DR.MULLER TUDOR</t>
  </si>
  <si>
    <t>DR. ABERLE AKOS</t>
  </si>
  <si>
    <t>DR.BARTA MELINDAS-ZSUZSANNA</t>
  </si>
  <si>
    <t>198/9</t>
  </si>
  <si>
    <t>SC HIGH DEFINITION DENT SRL-D</t>
  </si>
  <si>
    <t>DR.HADAD MOHAMAD</t>
  </si>
  <si>
    <t>DR.OLTEAN SABIN-MIHAI</t>
  </si>
  <si>
    <t>DR. SKAIR AMIR</t>
  </si>
  <si>
    <t>199/9</t>
  </si>
  <si>
    <t>CAB.DR. JOZSA OANA CLAUDIA</t>
  </si>
  <si>
    <t>DR. JOZSA OANA CLAUDIA</t>
  </si>
  <si>
    <t>200/9</t>
  </si>
  <si>
    <t>SC MYDENT STUDIO SRL-D</t>
  </si>
  <si>
    <t>DR. FARCAS ANA MARIA</t>
  </si>
  <si>
    <t>DR. TOLAN RAMONA ALEXANDRINA</t>
  </si>
  <si>
    <t>201/9</t>
  </si>
  <si>
    <t>CAB. MULFAY KATALIN</t>
  </si>
  <si>
    <t>DR. MULFAY KATALIN</t>
  </si>
  <si>
    <t>202/9</t>
  </si>
  <si>
    <t>CAB.DR. NAGY MELINDA</t>
  </si>
  <si>
    <t>DR. NAGY MELINDA</t>
  </si>
  <si>
    <t>203/9</t>
  </si>
  <si>
    <t>CAB. DR. ONITIU FLORIN-PETRU</t>
  </si>
  <si>
    <t>DR. ONITIU FLORIN-PETRU</t>
  </si>
  <si>
    <t>204/9</t>
  </si>
  <si>
    <t>CAB. NOTAR RODICA</t>
  </si>
  <si>
    <t>DR. NOTAR RODICA</t>
  </si>
  <si>
    <t>205/9</t>
  </si>
  <si>
    <t>CAB. MOCOI ANCA-MIHAELA</t>
  </si>
  <si>
    <t>DR. MOCOI ANCA-MIHAELA</t>
  </si>
  <si>
    <t>207/9</t>
  </si>
  <si>
    <t>CAB. DR. STOICA ALEXANDRA-MIHAELA</t>
  </si>
  <si>
    <t>DR. STOICA ALEXANDRA-MIHAELA</t>
  </si>
  <si>
    <t>208/9</t>
  </si>
  <si>
    <t>SC T&amp;A MED CONSULTING SRL</t>
  </si>
  <si>
    <t>DR. VRINCEANU CARMEN-DIANA</t>
  </si>
  <si>
    <t>DR.CERNICA JASMINA/DR.MURESAN ANCA</t>
  </si>
  <si>
    <t>DR. ION MARIUS</t>
  </si>
  <si>
    <t>DR.MOLDOVAN PAUL ANDREI</t>
  </si>
  <si>
    <t>DR.BOLDEAN RUXANDRA</t>
  </si>
  <si>
    <t>DR.SUCIU RAMONA</t>
  </si>
  <si>
    <t>DR.NATEA LUCIAN</t>
  </si>
  <si>
    <t>209/9</t>
  </si>
  <si>
    <t>SC TOOTH FACTORY SRL</t>
  </si>
  <si>
    <t>DR. KREMER ZOLTAN</t>
  </si>
  <si>
    <t>DR. TOTH KATALIN</t>
  </si>
  <si>
    <t>212/9</t>
  </si>
  <si>
    <t>SC GECODENT SRL</t>
  </si>
  <si>
    <t>DR.GRAMA OVIDIU-COTIZO</t>
  </si>
  <si>
    <t>DR. SOMESAN CRISTINA</t>
  </si>
  <si>
    <t>DR.IGNAT DAN IOAN</t>
  </si>
  <si>
    <t>DR. DEMBROVSKI VILMOS</t>
  </si>
  <si>
    <t>DR.BUMBU FLAVIUS</t>
  </si>
  <si>
    <t>DR. LUKACS LEHEL - JANOS</t>
  </si>
  <si>
    <t>DR.POP GEORGIANA</t>
  </si>
  <si>
    <t>DR.DAN GAVRILUC</t>
  </si>
  <si>
    <t>213/9</t>
  </si>
  <si>
    <t>SC SMART DENTAL CLINIC SRL</t>
  </si>
  <si>
    <t>DR.DOBRECI CRISTIAN</t>
  </si>
  <si>
    <t>DR. PORIME ANDRA</t>
  </si>
  <si>
    <t>DR. DOBRECI LIANA</t>
  </si>
  <si>
    <t>DR BRUSTUR ALEXANDRA</t>
  </si>
  <si>
    <t>214/9</t>
  </si>
  <si>
    <t>SC ISM MED SRL</t>
  </si>
  <si>
    <t>DR. ILEA SMARANDA</t>
  </si>
  <si>
    <t>DR SOOS REKA/DR.IROFTE RALUCA</t>
  </si>
  <si>
    <t>DR.ILEA MAXIMILIAN</t>
  </si>
  <si>
    <t>215/9</t>
  </si>
  <si>
    <t>SC DENTOSIM QUEEN SRL</t>
  </si>
  <si>
    <t>DR. MUCENIC SIMONA</t>
  </si>
  <si>
    <t>DR.COVACIU RALUCA</t>
  </si>
  <si>
    <t>216/9</t>
  </si>
  <si>
    <t>SC MYDENT CARE SRL</t>
  </si>
  <si>
    <t>DR. SZABO IOSIF</t>
  </si>
  <si>
    <t>217/9</t>
  </si>
  <si>
    <t>SC COREDENT SRL</t>
  </si>
  <si>
    <t>DR. OROS CRISTINA</t>
  </si>
  <si>
    <t>DR. SUCIU ANCA CRISTINA</t>
  </si>
  <si>
    <t>DR.PICIOREA GABRIELA</t>
  </si>
  <si>
    <t>218/9</t>
  </si>
  <si>
    <t>SC DENTA AUR SRL</t>
  </si>
  <si>
    <t>DR. ALBU IOANA ANCUTA</t>
  </si>
  <si>
    <t>DR BOANTA ALEXANDRA</t>
  </si>
  <si>
    <t>DR MACARIE MADALINA</t>
  </si>
  <si>
    <t>DR.NICOARA ALEXANDRA</t>
  </si>
  <si>
    <t>219/9</t>
  </si>
  <si>
    <t>SC NEMES DENTAL SRL</t>
  </si>
  <si>
    <t>DR. ROIBAN - NEMES  REKA</t>
  </si>
  <si>
    <t>222/9</t>
  </si>
  <si>
    <t>SC DENTALMED DEA SRL</t>
  </si>
  <si>
    <t>DR.BUMB ANDREA</t>
  </si>
  <si>
    <t>DR. DORGOS DANIEL</t>
  </si>
  <si>
    <t>DR. KOVACS CRINUTA</t>
  </si>
  <si>
    <t>DR.CENAN VLAD</t>
  </si>
  <si>
    <t>DR.SZABO TAMAS</t>
  </si>
  <si>
    <t>223/9</t>
  </si>
  <si>
    <t>SC MEDCARE SRL</t>
  </si>
  <si>
    <t>DR. CRET DIANA</t>
  </si>
  <si>
    <t>226/9</t>
  </si>
  <si>
    <t xml:space="preserve">SC MULTI DENT CLINIC SRL </t>
  </si>
  <si>
    <t>DR. FODOR EMOKE</t>
  </si>
  <si>
    <t xml:space="preserve"> </t>
  </si>
  <si>
    <t>DR. RADU LUKACS ENIKO</t>
  </si>
  <si>
    <t>DR. STEFAN MARIA</t>
  </si>
  <si>
    <t>DR. MOLDOVAN ANDREA</t>
  </si>
  <si>
    <t>DR.SUTO ANDREEA</t>
  </si>
  <si>
    <t>227/9</t>
  </si>
  <si>
    <t>SC SURDENTAL LUX SRL</t>
  </si>
  <si>
    <t>DR. KIS ESZTELLA</t>
  </si>
  <si>
    <t>228/9</t>
  </si>
  <si>
    <t>CMD DR. BANYAI CSILLA</t>
  </si>
  <si>
    <t>DR. BANYAI CSILLA</t>
  </si>
  <si>
    <t>229/9</t>
  </si>
  <si>
    <t>SC DENTAL AUR ALBEȘTI SRL</t>
  </si>
  <si>
    <t>DR. MORARIU NICOLAE AURELIAN</t>
  </si>
  <si>
    <t>230/9</t>
  </si>
  <si>
    <t>SC FARENEST DENT SRL</t>
  </si>
  <si>
    <t>DR. FARKAS RENATA</t>
  </si>
  <si>
    <t>231/9</t>
  </si>
  <si>
    <t>SC PERFECT SMILE CLINIC SRL</t>
  </si>
  <si>
    <t>DR.GOLU BIANCA/DR.DAVID STEFAN</t>
  </si>
  <si>
    <t>01.08.2021</t>
  </si>
  <si>
    <t>DR. GOLU MIHAI VLAD</t>
  </si>
  <si>
    <t>DR. KOVACS ANDREA IBOLYA</t>
  </si>
  <si>
    <t>DR. MURESAN-OROSZ BLANKA</t>
  </si>
  <si>
    <t>DR.RUSU FLORENTINA ANDREEA</t>
  </si>
  <si>
    <t>232/9</t>
  </si>
  <si>
    <t>AMB.DE SPEC. MED. DENTARA UMFST ,,GEORGE EMIL PALADE,,  TG.MURES</t>
  </si>
  <si>
    <t>DR. BICA CRISTINA IOANA</t>
  </si>
  <si>
    <t>DR. MARTHA ILDIKO CRISTINA</t>
  </si>
  <si>
    <t>DR. CERGHIZAN DIANA</t>
  </si>
  <si>
    <t>DR. CHIBELEAN MANUELA</t>
  </si>
  <si>
    <t>DR. ESIAN DANIELA</t>
  </si>
  <si>
    <t>DR.MOLNAR VARLAM CRISTINA</t>
  </si>
  <si>
    <t>DR. POP MIHAI</t>
  </si>
  <si>
    <t>DR.BUKA IMOLA-ZSUZSA</t>
  </si>
  <si>
    <t>DR. LAZAR LUMINITA</t>
  </si>
  <si>
    <t>DR.BENEDEK CSILLA</t>
  </si>
  <si>
    <t>DR.JANOSI KINGA</t>
  </si>
  <si>
    <t>DR.KOVACS IVACSON</t>
  </si>
  <si>
    <t>DR. PETCU BLANKA TIMEA</t>
  </si>
  <si>
    <t>DR.MUICA  ADRIAN</t>
  </si>
  <si>
    <t>DR.BECHIR FARAH/DR.STOICA OANA</t>
  </si>
  <si>
    <t>DR. CRACIUN ADRIANA</t>
  </si>
  <si>
    <t>DR. DAKO TIMEA</t>
  </si>
  <si>
    <t>DR. BERESESCU LIANA</t>
  </si>
  <si>
    <t>DR. CONTAC LAURA</t>
  </si>
  <si>
    <t>DR. LAZAR ANA</t>
  </si>
  <si>
    <t>233/9</t>
  </si>
  <si>
    <t>SC ALFA STOMA SRL</t>
  </si>
  <si>
    <t>DR.BALDEAN ALINA</t>
  </si>
  <si>
    <t>DR.SIGHISOREANU IONELA</t>
  </si>
  <si>
    <t>DR. NEMES IOANA</t>
  </si>
  <si>
    <t>DR. DUDA OTILIA</t>
  </si>
  <si>
    <t>234/9</t>
  </si>
  <si>
    <t>SC AMALIA KRISZTADENT SRL</t>
  </si>
  <si>
    <t>DR.SZOLLOSI KRISZTA</t>
  </si>
  <si>
    <t>DR.PLAMADIALA IULIA</t>
  </si>
  <si>
    <t>DR.VINCELLER  AKOS</t>
  </si>
  <si>
    <t>235/9</t>
  </si>
  <si>
    <t>CMI DR. SZEREDAI ORSOLYA</t>
  </si>
  <si>
    <t>DR. SZEREDAI ORSOLYA</t>
  </si>
  <si>
    <t>236/9</t>
  </si>
  <si>
    <t>SC DYNAMIC DENT SRL</t>
  </si>
  <si>
    <t>DR. KOSA ANIKO</t>
  </si>
  <si>
    <t>DR.FLEISCHER GELLERT-JANOS</t>
  </si>
  <si>
    <t>237/9</t>
  </si>
  <si>
    <t>SC EXPERT DENTAL CLINIQUE SRL</t>
  </si>
  <si>
    <t>DR. MOLNAR EVA</t>
  </si>
  <si>
    <t>DR.NEMES IOANA</t>
  </si>
  <si>
    <t>DR. CIOATA MARIA</t>
  </si>
  <si>
    <t>238/9</t>
  </si>
  <si>
    <t>SC HAPPY DEEA DENT SRL</t>
  </si>
  <si>
    <t>DR. LONEAN ANDREEA</t>
  </si>
  <si>
    <t>DR. PASCALAU ALINA</t>
  </si>
  <si>
    <t>DR.MAKKAI SZILARD</t>
  </si>
  <si>
    <t>239/9</t>
  </si>
  <si>
    <t>SC PRODENTALUX SRL</t>
  </si>
  <si>
    <t>DR. VULTUR RADU</t>
  </si>
  <si>
    <t>240/9</t>
  </si>
  <si>
    <t>SC SOVATA MED SRL</t>
  </si>
  <si>
    <t>DR. SZOBOSZLLAI ORSOLYA</t>
  </si>
  <si>
    <t>DR.SZANTA ROZALIA</t>
  </si>
  <si>
    <t>241/9</t>
  </si>
  <si>
    <t>STOMA ORTO DENT MURES SRL</t>
  </si>
  <si>
    <t>DR. GRAMA RUXANDRA</t>
  </si>
  <si>
    <t>242/9</t>
  </si>
  <si>
    <t>SC EDENTAL PRAXIS STUDIO SRL</t>
  </si>
  <si>
    <t>DR. EOTVOS ZOLTAN</t>
  </si>
  <si>
    <t>243/9</t>
  </si>
  <si>
    <t>SC OANA NICUSAN DENT SRL</t>
  </si>
  <si>
    <t>DR. OANA NICUSAN</t>
  </si>
  <si>
    <t>DR GRAMA MARA</t>
  </si>
  <si>
    <t>244/9</t>
  </si>
  <si>
    <t>SC JULCI DENT SRL</t>
  </si>
  <si>
    <t>DR ADORJAN-SZAKACS IULIA</t>
  </si>
  <si>
    <t>DR.CSEH NOEMI</t>
  </si>
  <si>
    <t>245/9</t>
  </si>
  <si>
    <t>CMI DR.SUCIU CATALINA</t>
  </si>
  <si>
    <t>DR.SUCIU CATALINA</t>
  </si>
  <si>
    <t>246/9</t>
  </si>
  <si>
    <t>SC SMILE4YOUDENT SRL</t>
  </si>
  <si>
    <t>DR.LASZLO LINDA EVA</t>
  </si>
  <si>
    <t>247/9</t>
  </si>
  <si>
    <t>YANNETT GMY DENT SRL</t>
  </si>
  <si>
    <t>DR. GHERCA MELINDA</t>
  </si>
  <si>
    <t>DR. MOGA DARIUS</t>
  </si>
  <si>
    <t>DR. SEULEAN SEBASTIAN</t>
  </si>
  <si>
    <t>DR. SUTEU  ALEXANDRU</t>
  </si>
  <si>
    <t>248/9</t>
  </si>
  <si>
    <t>ZKR DENT SRL</t>
  </si>
  <si>
    <t>DR. ZAKARIAS KINGA</t>
  </si>
  <si>
    <t>249/9</t>
  </si>
  <si>
    <t>STELA STOMATOLOGIE SRL</t>
  </si>
  <si>
    <t>DR.PREPELITA STELA</t>
  </si>
  <si>
    <t>250/9</t>
  </si>
  <si>
    <t>CMI DR SPANUL DANIEL</t>
  </si>
  <si>
    <t>DR SPANUL DANIEL</t>
  </si>
  <si>
    <t>DE.VAJDA TIMEA</t>
  </si>
  <si>
    <t>251/9</t>
  </si>
  <si>
    <t>CMI DR.AMANOAE GRAD IONELA RAMONA</t>
  </si>
  <si>
    <t>DR.AMANOAE GRAD IONELA RAMONA</t>
  </si>
  <si>
    <t>252/9</t>
  </si>
  <si>
    <t>QUALITY DENT EXPERT SRL</t>
  </si>
  <si>
    <t>DR.GLIGA-IACOB CRISTIAN-VASILE</t>
  </si>
  <si>
    <t>M/S</t>
  </si>
  <si>
    <t>DR.JIANU MIHAI</t>
  </si>
  <si>
    <t>253/9</t>
  </si>
  <si>
    <t>BOD-DENT ESTETIC S.R.L.</t>
  </si>
  <si>
    <t>DR.BOD SZERENA NOEMI</t>
  </si>
  <si>
    <t>254/9</t>
  </si>
  <si>
    <t>NANO HAPPY DENT SRL-D</t>
  </si>
  <si>
    <t>DR.TONCIAN MIHAELA-IOANA</t>
  </si>
  <si>
    <t>255/9</t>
  </si>
  <si>
    <t>SC DALI REKA DENT SRL</t>
  </si>
  <si>
    <t>DR.DALI REKA</t>
  </si>
  <si>
    <t>256/9</t>
  </si>
  <si>
    <t>S.C. DENTAL GALL SRL</t>
  </si>
  <si>
    <t>DR.GALL ANDREA DALMA</t>
  </si>
  <si>
    <t>257/9</t>
  </si>
  <si>
    <t>CHESA DENTAL SRL</t>
  </si>
  <si>
    <t>DR.CHESA-IGNACZ ALEXANDRA</t>
  </si>
  <si>
    <t>DR.SOOS ESTERA</t>
  </si>
  <si>
    <t>258/9</t>
  </si>
  <si>
    <t>SC TOMMYDENT SRL</t>
  </si>
  <si>
    <t>DR. FEHERVARI TAMAS</t>
  </si>
  <si>
    <t xml:space="preserve">M </t>
  </si>
  <si>
    <t xml:space="preserve"> DR.POP EMIRALI MADALINA</t>
  </si>
  <si>
    <t>DR.MURESAN ANDREEA-OANA</t>
  </si>
  <si>
    <t>DR.MOLDOVAN NORBERT</t>
  </si>
  <si>
    <t>DR.SUCIU BIANCA</t>
  </si>
  <si>
    <t>DR.COROS ROXANA</t>
  </si>
  <si>
    <t>259/9</t>
  </si>
  <si>
    <t>SC SARA CHRISTA DENT SRL</t>
  </si>
  <si>
    <t>DR.ALDEA TINA</t>
  </si>
  <si>
    <t>260/9</t>
  </si>
  <si>
    <t>SC DIAMOND DENTAL TOP SRL</t>
  </si>
  <si>
    <t>DR NEMES ISTVAN</t>
  </si>
  <si>
    <t>261/9</t>
  </si>
  <si>
    <t>SC KEEP THEM WHITE DENTAL SRL</t>
  </si>
  <si>
    <t>DR.PETER NOEMI</t>
  </si>
  <si>
    <t>262/9</t>
  </si>
  <si>
    <t>SC DENTAPOINT STOMATOLOGIE SRL</t>
  </si>
  <si>
    <t>DR. SALLO TIMEA</t>
  </si>
  <si>
    <t>DR.SOOS TAMAS</t>
  </si>
  <si>
    <t>DR.ZSIGMOND-MOLNAR SZIDONIA</t>
  </si>
  <si>
    <t>DR.ARSINTESCU BIANCA</t>
  </si>
  <si>
    <t>263/9</t>
  </si>
  <si>
    <t>SC MICO BEST SMILE SRL</t>
  </si>
  <si>
    <t>DR.BICHISAN COSTINA</t>
  </si>
  <si>
    <t>264/9</t>
  </si>
  <si>
    <t>CMI DR. NEMES SZBOLCS</t>
  </si>
  <si>
    <t>DR. NEMES SZBOLCS</t>
  </si>
  <si>
    <t>265/9</t>
  </si>
  <si>
    <t>SC BARTA SMILE DENTISTRY SRL</t>
  </si>
  <si>
    <t>DR.BORBELY AGOTA</t>
  </si>
  <si>
    <t>266/9</t>
  </si>
  <si>
    <t>SC DENTALCENTRUM SRL</t>
  </si>
  <si>
    <t>DR.MAGYARY ELOD</t>
  </si>
  <si>
    <t>TRIM I 2023</t>
  </si>
  <si>
    <t>APR.2023</t>
  </si>
  <si>
    <t>MAI 2023</t>
  </si>
  <si>
    <t>DIMIN. MAI 2023</t>
  </si>
  <si>
    <t>FINAL MAI 2023</t>
  </si>
  <si>
    <t>TOTAL IUN.2023</t>
  </si>
  <si>
    <t>DIMIN. IUN.2023</t>
  </si>
  <si>
    <t>FINAL IUNIE 2023</t>
  </si>
  <si>
    <t>TRIM.II 2023</t>
  </si>
  <si>
    <t>2/9</t>
  </si>
  <si>
    <t>4/9</t>
  </si>
  <si>
    <t>8/9</t>
  </si>
  <si>
    <t>Intocmit</t>
  </si>
  <si>
    <t>Ec.Szabo Ramona</t>
  </si>
  <si>
    <t>SUME FINALE STOMATOLOGIE LUNA DECEMBRIE 2023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</si>
</sst>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,##0.00;[Red]#,##0.00"/>
    <numFmt numFmtId="165" formatCode="_-* #,##0.00\ _R_O_N_-;\-* #,##0.00\ _R_O_N_-;_-* &quot;-&quot;??\ _R_O_N_-;_-@_-"/>
    <numFmt numFmtId="166" formatCode="0.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6"/>
      <color theme="1"/>
      <name val="Tahoma"/>
      <family val="2"/>
    </font>
    <font>
      <b/>
      <sz val="18"/>
      <color theme="1"/>
      <name val="Tahoma"/>
      <family val="2"/>
    </font>
    <font>
      <sz val="14"/>
      <color theme="1"/>
      <name val="Calibri"/>
      <family val="2"/>
      <scheme val="minor"/>
    </font>
    <font>
      <b/>
      <sz val="14"/>
      <name val="Tahoma"/>
      <family val="2"/>
    </font>
    <font>
      <sz val="16"/>
      <color theme="1"/>
      <name val="Calibri"/>
      <family val="2"/>
      <scheme val="minor"/>
    </font>
    <font>
      <b/>
      <sz val="16"/>
      <name val="Tahoma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  <charset val="238"/>
    </font>
    <font>
      <b/>
      <sz val="12"/>
      <color theme="1"/>
      <name val="Arial"/>
      <family val="2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  <charset val="238"/>
    </font>
    <font>
      <sz val="11"/>
      <color theme="0" tint="-0.499984740745262"/>
      <name val="Calibri"/>
      <family val="2"/>
      <scheme val="minor"/>
    </font>
    <font>
      <b/>
      <sz val="10"/>
      <color theme="0" tint="-0.499984740745262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sz val="12"/>
      <color theme="1"/>
      <name val="Tahoma"/>
      <family val="2"/>
    </font>
    <font>
      <sz val="10"/>
      <color theme="1"/>
      <name val="Tahoma"/>
      <family val="2"/>
    </font>
    <font>
      <b/>
      <sz val="16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7">
    <xf numFmtId="0" fontId="0" fillId="0" borderId="0" xfId="0"/>
    <xf numFmtId="4" fontId="0" fillId="0" borderId="0" xfId="0" applyNumberFormat="1"/>
    <xf numFmtId="0" fontId="4" fillId="0" borderId="0" xfId="0" applyFont="1" applyAlignment="1"/>
    <xf numFmtId="0" fontId="4" fillId="0" borderId="0" xfId="0" applyFont="1" applyBorder="1" applyAlignment="1"/>
    <xf numFmtId="0" fontId="6" fillId="0" borderId="0" xfId="0" applyFont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Border="1" applyAlignment="1"/>
    <xf numFmtId="0" fontId="4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2" borderId="0" xfId="0" applyFill="1"/>
    <xf numFmtId="0" fontId="6" fillId="0" borderId="0" xfId="0" applyFont="1" applyBorder="1" applyAlignment="1">
      <alignment horizontal="left"/>
    </xf>
    <xf numFmtId="0" fontId="0" fillId="2" borderId="0" xfId="0" applyFill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9" fillId="0" borderId="0" xfId="0" applyFont="1"/>
    <xf numFmtId="0" fontId="10" fillId="0" borderId="0" xfId="0" applyFont="1" applyAlignment="1"/>
    <xf numFmtId="0" fontId="7" fillId="2" borderId="0" xfId="0" applyFont="1" applyFill="1"/>
    <xf numFmtId="0" fontId="4" fillId="2" borderId="0" xfId="0" applyFont="1" applyFill="1" applyAlignment="1"/>
    <xf numFmtId="0" fontId="5" fillId="2" borderId="0" xfId="0" applyFont="1" applyFill="1" applyAlignment="1"/>
    <xf numFmtId="0" fontId="10" fillId="0" borderId="0" xfId="0" applyFont="1" applyBorder="1" applyAlignment="1"/>
    <xf numFmtId="0" fontId="11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4" xfId="0" applyFont="1" applyBorder="1"/>
    <xf numFmtId="0" fontId="11" fillId="0" borderId="1" xfId="0" applyFont="1" applyBorder="1"/>
    <xf numFmtId="0" fontId="11" fillId="0" borderId="4" xfId="0" applyFont="1" applyBorder="1" applyAlignment="1">
      <alignment wrapText="1"/>
    </xf>
    <xf numFmtId="0" fontId="11" fillId="0" borderId="5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0" fillId="0" borderId="9" xfId="0" applyBorder="1"/>
    <xf numFmtId="0" fontId="11" fillId="0" borderId="9" xfId="0" applyFont="1" applyBorder="1" applyAlignment="1">
      <alignment wrapText="1"/>
    </xf>
    <xf numFmtId="0" fontId="11" fillId="0" borderId="9" xfId="0" applyFont="1" applyBorder="1"/>
    <xf numFmtId="0" fontId="11" fillId="0" borderId="10" xfId="0" applyFont="1" applyBorder="1"/>
    <xf numFmtId="0" fontId="0" fillId="0" borderId="11" xfId="0" applyBorder="1"/>
    <xf numFmtId="0" fontId="0" fillId="2" borderId="11" xfId="0" applyFill="1" applyBorder="1"/>
    <xf numFmtId="0" fontId="12" fillId="0" borderId="12" xfId="0" applyFont="1" applyBorder="1"/>
    <xf numFmtId="0" fontId="11" fillId="0" borderId="13" xfId="0" applyFont="1" applyBorder="1"/>
    <xf numFmtId="49" fontId="11" fillId="0" borderId="13" xfId="0" applyNumberFormat="1" applyFont="1" applyBorder="1"/>
    <xf numFmtId="0" fontId="11" fillId="0" borderId="13" xfId="0" applyFont="1" applyFill="1" applyBorder="1"/>
    <xf numFmtId="0" fontId="11" fillId="3" borderId="14" xfId="0" applyFont="1" applyFill="1" applyBorder="1"/>
    <xf numFmtId="2" fontId="13" fillId="2" borderId="13" xfId="1" applyNumberFormat="1" applyFont="1" applyFill="1" applyBorder="1" applyAlignment="1">
      <alignment horizontal="right"/>
    </xf>
    <xf numFmtId="2" fontId="14" fillId="2" borderId="11" xfId="0" applyNumberFormat="1" applyFont="1" applyFill="1" applyBorder="1" applyAlignment="1">
      <alignment horizontal="right"/>
    </xf>
    <xf numFmtId="4" fontId="15" fillId="2" borderId="13" xfId="0" applyNumberFormat="1" applyFont="1" applyFill="1" applyBorder="1"/>
    <xf numFmtId="49" fontId="11" fillId="0" borderId="15" xfId="0" applyNumberFormat="1" applyFont="1" applyBorder="1"/>
    <xf numFmtId="0" fontId="11" fillId="0" borderId="14" xfId="0" applyFont="1" applyBorder="1"/>
    <xf numFmtId="0" fontId="12" fillId="4" borderId="12" xfId="0" applyFont="1" applyFill="1" applyBorder="1"/>
    <xf numFmtId="0" fontId="16" fillId="5" borderId="13" xfId="0" applyFont="1" applyFill="1" applyBorder="1"/>
    <xf numFmtId="49" fontId="11" fillId="4" borderId="15" xfId="0" applyNumberFormat="1" applyFont="1" applyFill="1" applyBorder="1"/>
    <xf numFmtId="0" fontId="11" fillId="4" borderId="13" xfId="0" applyFont="1" applyFill="1" applyBorder="1"/>
    <xf numFmtId="0" fontId="11" fillId="4" borderId="14" xfId="0" applyFont="1" applyFill="1" applyBorder="1"/>
    <xf numFmtId="0" fontId="11" fillId="0" borderId="15" xfId="0" applyFont="1" applyBorder="1"/>
    <xf numFmtId="0" fontId="11" fillId="6" borderId="13" xfId="0" applyFont="1" applyFill="1" applyBorder="1"/>
    <xf numFmtId="0" fontId="11" fillId="7" borderId="13" xfId="0" applyFont="1" applyFill="1" applyBorder="1" applyAlignment="1">
      <alignment horizontal="center"/>
    </xf>
    <xf numFmtId="0" fontId="11" fillId="7" borderId="14" xfId="0" applyFont="1" applyFill="1" applyBorder="1" applyAlignment="1">
      <alignment horizontal="center"/>
    </xf>
    <xf numFmtId="0" fontId="11" fillId="5" borderId="13" xfId="0" applyFont="1" applyFill="1" applyBorder="1"/>
    <xf numFmtId="2" fontId="17" fillId="2" borderId="13" xfId="1" applyNumberFormat="1" applyFont="1" applyFill="1" applyBorder="1" applyAlignment="1">
      <alignment horizontal="right"/>
    </xf>
    <xf numFmtId="0" fontId="11" fillId="4" borderId="15" xfId="0" applyFont="1" applyFill="1" applyBorder="1"/>
    <xf numFmtId="0" fontId="11" fillId="2" borderId="13" xfId="0" applyFont="1" applyFill="1" applyBorder="1"/>
    <xf numFmtId="2" fontId="17" fillId="2" borderId="11" xfId="0" applyNumberFormat="1" applyFont="1" applyFill="1" applyBorder="1" applyAlignment="1">
      <alignment horizontal="right"/>
    </xf>
    <xf numFmtId="0" fontId="12" fillId="0" borderId="0" xfId="0" applyFont="1"/>
    <xf numFmtId="0" fontId="18" fillId="0" borderId="13" xfId="0" applyFont="1" applyBorder="1"/>
    <xf numFmtId="0" fontId="18" fillId="8" borderId="13" xfId="0" applyFont="1" applyFill="1" applyBorder="1"/>
    <xf numFmtId="0" fontId="11" fillId="9" borderId="14" xfId="0" applyFont="1" applyFill="1" applyBorder="1"/>
    <xf numFmtId="0" fontId="18" fillId="0" borderId="13" xfId="0" applyFont="1" applyFill="1" applyBorder="1"/>
    <xf numFmtId="0" fontId="12" fillId="10" borderId="12" xfId="0" applyFont="1" applyFill="1" applyBorder="1"/>
    <xf numFmtId="0" fontId="11" fillId="10" borderId="15" xfId="0" applyFont="1" applyFill="1" applyBorder="1"/>
    <xf numFmtId="0" fontId="11" fillId="10" borderId="13" xfId="0" applyFont="1" applyFill="1" applyBorder="1"/>
    <xf numFmtId="0" fontId="11" fillId="10" borderId="14" xfId="0" applyFont="1" applyFill="1" applyBorder="1"/>
    <xf numFmtId="0" fontId="11" fillId="6" borderId="13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11" fillId="11" borderId="13" xfId="0" applyFont="1" applyFill="1" applyBorder="1" applyAlignment="1">
      <alignment horizontal="center"/>
    </xf>
    <xf numFmtId="0" fontId="11" fillId="11" borderId="14" xfId="0" applyFont="1" applyFill="1" applyBorder="1" applyAlignment="1">
      <alignment horizontal="center"/>
    </xf>
    <xf numFmtId="0" fontId="11" fillId="0" borderId="14" xfId="0" applyFont="1" applyFill="1" applyBorder="1"/>
    <xf numFmtId="0" fontId="19" fillId="0" borderId="13" xfId="0" applyFont="1" applyFill="1" applyBorder="1"/>
    <xf numFmtId="0" fontId="18" fillId="0" borderId="19" xfId="0" applyFont="1" applyFill="1" applyBorder="1"/>
    <xf numFmtId="0" fontId="11" fillId="0" borderId="20" xfId="0" applyFont="1" applyBorder="1"/>
    <xf numFmtId="0" fontId="11" fillId="6" borderId="15" xfId="0" applyFont="1" applyFill="1" applyBorder="1"/>
    <xf numFmtId="0" fontId="11" fillId="2" borderId="14" xfId="0" applyFont="1" applyFill="1" applyBorder="1"/>
    <xf numFmtId="0" fontId="11" fillId="0" borderId="19" xfId="0" applyFont="1" applyFill="1" applyBorder="1"/>
    <xf numFmtId="0" fontId="11" fillId="2" borderId="20" xfId="0" applyFont="1" applyFill="1" applyBorder="1"/>
    <xf numFmtId="0" fontId="11" fillId="6" borderId="19" xfId="0" applyFont="1" applyFill="1" applyBorder="1"/>
    <xf numFmtId="0" fontId="11" fillId="0" borderId="20" xfId="0" applyFont="1" applyFill="1" applyBorder="1"/>
    <xf numFmtId="0" fontId="2" fillId="4" borderId="12" xfId="0" applyFont="1" applyFill="1" applyBorder="1"/>
    <xf numFmtId="0" fontId="0" fillId="0" borderId="12" xfId="0" applyBorder="1"/>
    <xf numFmtId="0" fontId="20" fillId="5" borderId="13" xfId="0" applyFont="1" applyFill="1" applyBorder="1"/>
    <xf numFmtId="0" fontId="11" fillId="5" borderId="14" xfId="0" applyFont="1" applyFill="1" applyBorder="1"/>
    <xf numFmtId="0" fontId="11" fillId="12" borderId="14" xfId="0" applyFont="1" applyFill="1" applyBorder="1"/>
    <xf numFmtId="0" fontId="12" fillId="2" borderId="12" xfId="0" applyFont="1" applyFill="1" applyBorder="1"/>
    <xf numFmtId="0" fontId="11" fillId="2" borderId="15" xfId="0" applyFont="1" applyFill="1" applyBorder="1"/>
    <xf numFmtId="0" fontId="11" fillId="0" borderId="15" xfId="0" applyFont="1" applyFill="1" applyBorder="1"/>
    <xf numFmtId="0" fontId="19" fillId="0" borderId="15" xfId="0" applyFont="1" applyFill="1" applyBorder="1"/>
    <xf numFmtId="0" fontId="11" fillId="0" borderId="13" xfId="0" applyFont="1" applyBorder="1" applyAlignment="1">
      <alignment horizontal="left"/>
    </xf>
    <xf numFmtId="0" fontId="18" fillId="6" borderId="13" xfId="0" applyFont="1" applyFill="1" applyBorder="1"/>
    <xf numFmtId="0" fontId="18" fillId="9" borderId="14" xfId="0" applyFont="1" applyFill="1" applyBorder="1"/>
    <xf numFmtId="0" fontId="18" fillId="0" borderId="13" xfId="0" applyFont="1" applyBorder="1" applyAlignment="1">
      <alignment horizontal="left"/>
    </xf>
    <xf numFmtId="0" fontId="21" fillId="4" borderId="12" xfId="0" applyFont="1" applyFill="1" applyBorder="1"/>
    <xf numFmtId="0" fontId="22" fillId="4" borderId="15" xfId="0" applyFont="1" applyFill="1" applyBorder="1"/>
    <xf numFmtId="0" fontId="22" fillId="4" borderId="13" xfId="0" applyFont="1" applyFill="1" applyBorder="1"/>
    <xf numFmtId="0" fontId="19" fillId="4" borderId="13" xfId="0" applyFont="1" applyFill="1" applyBorder="1"/>
    <xf numFmtId="0" fontId="22" fillId="4" borderId="14" xfId="0" applyFont="1" applyFill="1" applyBorder="1"/>
    <xf numFmtId="2" fontId="14" fillId="2" borderId="13" xfId="1" applyNumberFormat="1" applyFont="1" applyFill="1" applyBorder="1" applyAlignment="1">
      <alignment horizontal="right"/>
    </xf>
    <xf numFmtId="0" fontId="11" fillId="6" borderId="13" xfId="0" applyFont="1" applyFill="1" applyBorder="1" applyAlignment="1">
      <alignment horizontal="left"/>
    </xf>
    <xf numFmtId="0" fontId="11" fillId="6" borderId="20" xfId="0" applyFont="1" applyFill="1" applyBorder="1"/>
    <xf numFmtId="0" fontId="11" fillId="6" borderId="14" xfId="0" applyFont="1" applyFill="1" applyBorder="1"/>
    <xf numFmtId="0" fontId="18" fillId="0" borderId="19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2" borderId="13" xfId="0" applyFont="1" applyFill="1" applyBorder="1" applyAlignment="1">
      <alignment horizontal="left"/>
    </xf>
    <xf numFmtId="0" fontId="18" fillId="2" borderId="13" xfId="0" applyFont="1" applyFill="1" applyBorder="1"/>
    <xf numFmtId="0" fontId="11" fillId="8" borderId="13" xfId="0" applyFont="1" applyFill="1" applyBorder="1"/>
    <xf numFmtId="0" fontId="19" fillId="0" borderId="19" xfId="0" applyFont="1" applyFill="1" applyBorder="1"/>
    <xf numFmtId="0" fontId="11" fillId="0" borderId="21" xfId="0" applyFont="1" applyFill="1" applyBorder="1"/>
    <xf numFmtId="0" fontId="11" fillId="0" borderId="22" xfId="0" applyFont="1" applyFill="1" applyBorder="1"/>
    <xf numFmtId="0" fontId="11" fillId="8" borderId="20" xfId="0" applyFont="1" applyFill="1" applyBorder="1"/>
    <xf numFmtId="0" fontId="11" fillId="4" borderId="21" xfId="0" applyFont="1" applyFill="1" applyBorder="1"/>
    <xf numFmtId="0" fontId="11" fillId="4" borderId="22" xfId="0" applyFont="1" applyFill="1" applyBorder="1"/>
    <xf numFmtId="0" fontId="12" fillId="6" borderId="12" xfId="0" applyFont="1" applyFill="1" applyBorder="1"/>
    <xf numFmtId="0" fontId="19" fillId="6" borderId="22" xfId="0" applyFont="1" applyFill="1" applyBorder="1"/>
    <xf numFmtId="0" fontId="19" fillId="0" borderId="13" xfId="0" applyFont="1" applyBorder="1"/>
    <xf numFmtId="0" fontId="18" fillId="0" borderId="19" xfId="0" applyFont="1" applyBorder="1"/>
    <xf numFmtId="0" fontId="11" fillId="13" borderId="18" xfId="0" applyFont="1" applyFill="1" applyBorder="1"/>
    <xf numFmtId="0" fontId="12" fillId="0" borderId="23" xfId="0" applyFont="1" applyBorder="1"/>
    <xf numFmtId="0" fontId="11" fillId="0" borderId="18" xfId="0" applyFont="1" applyBorder="1"/>
    <xf numFmtId="0" fontId="19" fillId="0" borderId="18" xfId="0" applyFont="1" applyFill="1" applyBorder="1"/>
    <xf numFmtId="0" fontId="11" fillId="4" borderId="19" xfId="0" applyFont="1" applyFill="1" applyBorder="1"/>
    <xf numFmtId="0" fontId="3" fillId="0" borderId="13" xfId="0" applyFont="1" applyBorder="1"/>
    <xf numFmtId="0" fontId="3" fillId="14" borderId="13" xfId="0" applyFont="1" applyFill="1" applyBorder="1"/>
    <xf numFmtId="0" fontId="3" fillId="15" borderId="14" xfId="0" applyFont="1" applyFill="1" applyBorder="1"/>
    <xf numFmtId="0" fontId="3" fillId="0" borderId="19" xfId="0" applyFont="1" applyBorder="1"/>
    <xf numFmtId="0" fontId="11" fillId="13" borderId="19" xfId="0" applyFont="1" applyFill="1" applyBorder="1"/>
    <xf numFmtId="0" fontId="3" fillId="4" borderId="13" xfId="0" applyFont="1" applyFill="1" applyBorder="1"/>
    <xf numFmtId="0" fontId="3" fillId="4" borderId="14" xfId="0" applyFont="1" applyFill="1" applyBorder="1"/>
    <xf numFmtId="0" fontId="23" fillId="14" borderId="13" xfId="0" applyFont="1" applyFill="1" applyBorder="1"/>
    <xf numFmtId="0" fontId="3" fillId="6" borderId="13" xfId="0" applyFont="1" applyFill="1" applyBorder="1"/>
    <xf numFmtId="0" fontId="0" fillId="0" borderId="13" xfId="0" applyFont="1" applyBorder="1"/>
    <xf numFmtId="0" fontId="0" fillId="0" borderId="13" xfId="0" applyBorder="1"/>
    <xf numFmtId="0" fontId="0" fillId="0" borderId="18" xfId="0" applyBorder="1"/>
    <xf numFmtId="0" fontId="23" fillId="0" borderId="18" xfId="0" applyFont="1" applyBorder="1"/>
    <xf numFmtId="0" fontId="3" fillId="14" borderId="18" xfId="0" applyFont="1" applyFill="1" applyBorder="1"/>
    <xf numFmtId="0" fontId="3" fillId="15" borderId="19" xfId="0" applyFont="1" applyFill="1" applyBorder="1"/>
    <xf numFmtId="0" fontId="23" fillId="0" borderId="19" xfId="0" applyFont="1" applyBorder="1"/>
    <xf numFmtId="0" fontId="12" fillId="4" borderId="23" xfId="0" applyFont="1" applyFill="1" applyBorder="1"/>
    <xf numFmtId="0" fontId="0" fillId="4" borderId="18" xfId="0" applyFill="1" applyBorder="1"/>
    <xf numFmtId="0" fontId="3" fillId="4" borderId="19" xfId="0" applyFont="1" applyFill="1" applyBorder="1"/>
    <xf numFmtId="0" fontId="12" fillId="2" borderId="23" xfId="0" applyFont="1" applyFill="1" applyBorder="1"/>
    <xf numFmtId="0" fontId="3" fillId="2" borderId="18" xfId="0" applyFont="1" applyFill="1" applyBorder="1"/>
    <xf numFmtId="0" fontId="3" fillId="2" borderId="18" xfId="0" applyFont="1" applyFill="1" applyBorder="1" applyAlignment="1">
      <alignment wrapText="1"/>
    </xf>
    <xf numFmtId="0" fontId="3" fillId="2" borderId="19" xfId="0" applyFont="1" applyFill="1" applyBorder="1"/>
    <xf numFmtId="0" fontId="3" fillId="0" borderId="18" xfId="0" applyFont="1" applyBorder="1"/>
    <xf numFmtId="0" fontId="24" fillId="4" borderId="12" xfId="0" applyFont="1" applyFill="1" applyBorder="1"/>
    <xf numFmtId="0" fontId="25" fillId="4" borderId="13" xfId="0" applyFont="1" applyFill="1" applyBorder="1"/>
    <xf numFmtId="0" fontId="25" fillId="4" borderId="14" xfId="0" applyFont="1" applyFill="1" applyBorder="1"/>
    <xf numFmtId="0" fontId="26" fillId="0" borderId="13" xfId="0" applyFont="1" applyBorder="1"/>
    <xf numFmtId="0" fontId="23" fillId="0" borderId="13" xfId="0" applyFont="1" applyBorder="1"/>
    <xf numFmtId="0" fontId="3" fillId="10" borderId="13" xfId="0" applyFont="1" applyFill="1" applyBorder="1"/>
    <xf numFmtId="0" fontId="3" fillId="10" borderId="14" xfId="0" applyFont="1" applyFill="1" applyBorder="1"/>
    <xf numFmtId="0" fontId="23" fillId="15" borderId="14" xfId="0" applyFont="1" applyFill="1" applyBorder="1"/>
    <xf numFmtId="0" fontId="23" fillId="4" borderId="14" xfId="0" applyFont="1" applyFill="1" applyBorder="1"/>
    <xf numFmtId="0" fontId="3" fillId="4" borderId="18" xfId="0" applyFont="1" applyFill="1" applyBorder="1"/>
    <xf numFmtId="0" fontId="11" fillId="16" borderId="14" xfId="0" applyFont="1" applyFill="1" applyBorder="1"/>
    <xf numFmtId="0" fontId="23" fillId="6" borderId="19" xfId="0" applyFont="1" applyFill="1" applyBorder="1"/>
    <xf numFmtId="2" fontId="14" fillId="2" borderId="13" xfId="0" applyNumberFormat="1" applyFont="1" applyFill="1" applyBorder="1" applyAlignment="1">
      <alignment horizontal="right"/>
    </xf>
    <xf numFmtId="0" fontId="3" fillId="6" borderId="18" xfId="0" applyFont="1" applyFill="1" applyBorder="1"/>
    <xf numFmtId="0" fontId="12" fillId="4" borderId="24" xfId="0" applyFont="1" applyFill="1" applyBorder="1"/>
    <xf numFmtId="0" fontId="3" fillId="4" borderId="25" xfId="0" applyFont="1" applyFill="1" applyBorder="1"/>
    <xf numFmtId="0" fontId="3" fillId="4" borderId="22" xfId="0" applyFont="1" applyFill="1" applyBorder="1"/>
    <xf numFmtId="0" fontId="3" fillId="4" borderId="0" xfId="0" applyFont="1" applyFill="1" applyBorder="1"/>
    <xf numFmtId="2" fontId="13" fillId="2" borderId="18" xfId="1" applyNumberFormat="1" applyFont="1" applyFill="1" applyBorder="1" applyAlignment="1">
      <alignment horizontal="right"/>
    </xf>
    <xf numFmtId="2" fontId="14" fillId="2" borderId="0" xfId="0" applyNumberFormat="1" applyFont="1" applyFill="1" applyBorder="1" applyAlignment="1">
      <alignment horizontal="right"/>
    </xf>
    <xf numFmtId="0" fontId="3" fillId="2" borderId="13" xfId="0" applyFont="1" applyFill="1" applyBorder="1"/>
    <xf numFmtId="0" fontId="3" fillId="2" borderId="13" xfId="0" applyFont="1" applyFill="1" applyBorder="1" applyAlignment="1">
      <alignment horizontal="center"/>
    </xf>
    <xf numFmtId="0" fontId="19" fillId="7" borderId="13" xfId="0" applyFont="1" applyFill="1" applyBorder="1" applyAlignment="1">
      <alignment horizontal="center"/>
    </xf>
    <xf numFmtId="0" fontId="19" fillId="7" borderId="14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/>
    </xf>
    <xf numFmtId="0" fontId="19" fillId="6" borderId="14" xfId="0" applyFont="1" applyFill="1" applyBorder="1" applyAlignment="1">
      <alignment horizontal="center"/>
    </xf>
    <xf numFmtId="0" fontId="19" fillId="11" borderId="13" xfId="0" applyFont="1" applyFill="1" applyBorder="1" applyAlignment="1">
      <alignment horizontal="center"/>
    </xf>
    <xf numFmtId="0" fontId="19" fillId="11" borderId="1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19" fillId="7" borderId="18" xfId="0" applyFont="1" applyFill="1" applyBorder="1" applyAlignment="1">
      <alignment horizontal="center"/>
    </xf>
    <xf numFmtId="0" fontId="19" fillId="7" borderId="19" xfId="0" applyFont="1" applyFill="1" applyBorder="1" applyAlignment="1">
      <alignment horizontal="center"/>
    </xf>
    <xf numFmtId="2" fontId="17" fillId="2" borderId="18" xfId="1" applyNumberFormat="1" applyFont="1" applyFill="1" applyBorder="1" applyAlignment="1">
      <alignment horizontal="right"/>
    </xf>
    <xf numFmtId="4" fontId="15" fillId="2" borderId="18" xfId="0" applyNumberFormat="1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0" fillId="2" borderId="2" xfId="0" applyFill="1" applyBorder="1"/>
    <xf numFmtId="164" fontId="14" fillId="2" borderId="4" xfId="0" applyNumberFormat="1" applyFont="1" applyFill="1" applyBorder="1" applyAlignment="1">
      <alignment horizontal="right"/>
    </xf>
    <xf numFmtId="4" fontId="14" fillId="2" borderId="4" xfId="0" applyNumberFormat="1" applyFont="1" applyFill="1" applyBorder="1" applyAlignment="1">
      <alignment horizontal="right"/>
    </xf>
    <xf numFmtId="4" fontId="15" fillId="17" borderId="13" xfId="0" applyNumberFormat="1" applyFont="1" applyFill="1" applyBorder="1"/>
    <xf numFmtId="4" fontId="0" fillId="2" borderId="0" xfId="0" applyNumberFormat="1" applyFill="1"/>
    <xf numFmtId="0" fontId="3" fillId="2" borderId="0" xfId="0" applyFont="1" applyFill="1" applyBorder="1"/>
    <xf numFmtId="0" fontId="0" fillId="2" borderId="0" xfId="0" applyFill="1" applyBorder="1"/>
    <xf numFmtId="0" fontId="27" fillId="2" borderId="0" xfId="0" applyFont="1" applyFill="1" applyBorder="1" applyAlignment="1">
      <alignment horizontal="center"/>
    </xf>
    <xf numFmtId="164" fontId="14" fillId="2" borderId="0" xfId="0" applyNumberFormat="1" applyFont="1" applyFill="1" applyBorder="1" applyAlignment="1">
      <alignment horizontal="right"/>
    </xf>
    <xf numFmtId="4" fontId="14" fillId="2" borderId="0" xfId="0" applyNumberFormat="1" applyFont="1" applyFill="1" applyBorder="1" applyAlignment="1">
      <alignment horizontal="right"/>
    </xf>
    <xf numFmtId="4" fontId="14" fillId="2" borderId="0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/>
    <xf numFmtId="164" fontId="28" fillId="0" borderId="0" xfId="1" applyNumberFormat="1" applyFont="1" applyFill="1" applyBorder="1" applyAlignment="1"/>
    <xf numFmtId="164" fontId="28" fillId="0" borderId="0" xfId="1" applyNumberFormat="1" applyFont="1" applyFill="1" applyBorder="1" applyAlignment="1">
      <alignment horizontal="left"/>
    </xf>
    <xf numFmtId="164" fontId="0" fillId="0" borderId="0" xfId="0" applyNumberFormat="1"/>
    <xf numFmtId="0" fontId="29" fillId="0" borderId="0" xfId="0" applyFont="1" applyBorder="1" applyAlignment="1"/>
    <xf numFmtId="0" fontId="29" fillId="0" borderId="0" xfId="0" applyFont="1" applyAlignment="1"/>
    <xf numFmtId="0" fontId="29" fillId="0" borderId="0" xfId="0" applyFont="1"/>
    <xf numFmtId="0" fontId="30" fillId="0" borderId="0" xfId="0" applyFont="1" applyBorder="1" applyAlignment="1"/>
    <xf numFmtId="0" fontId="30" fillId="0" borderId="0" xfId="0" applyFont="1" applyAlignment="1"/>
    <xf numFmtId="164" fontId="29" fillId="0" borderId="0" xfId="0" applyNumberFormat="1" applyFont="1" applyBorder="1" applyAlignment="1"/>
    <xf numFmtId="0" fontId="29" fillId="2" borderId="0" xfId="0" applyFont="1" applyFill="1" applyBorder="1" applyAlignment="1"/>
    <xf numFmtId="166" fontId="29" fillId="0" borderId="0" xfId="0" applyNumberFormat="1" applyFont="1" applyBorder="1" applyAlignment="1"/>
    <xf numFmtId="0" fontId="31" fillId="0" borderId="0" xfId="0" applyFont="1" applyAlignment="1"/>
    <xf numFmtId="0" fontId="31" fillId="0" borderId="0" xfId="0" applyFont="1"/>
    <xf numFmtId="0" fontId="32" fillId="0" borderId="0" xfId="0" applyFont="1"/>
    <xf numFmtId="0" fontId="31" fillId="2" borderId="0" xfId="0" applyFont="1" applyFill="1"/>
    <xf numFmtId="0" fontId="32" fillId="2" borderId="0" xfId="0" applyFont="1" applyFill="1"/>
    <xf numFmtId="0" fontId="33" fillId="0" borderId="0" xfId="0" applyFont="1" applyAlignment="1"/>
    <xf numFmtId="0" fontId="8" fillId="0" borderId="0" xfId="0" applyFont="1" applyAlignment="1">
      <alignment horizontal="left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18" fillId="6" borderId="19" xfId="0" applyFont="1" applyFill="1" applyBorder="1" applyAlignment="1">
      <alignment horizontal="center"/>
    </xf>
    <xf numFmtId="0" fontId="18" fillId="6" borderId="20" xfId="0" applyFont="1" applyFill="1" applyBorder="1" applyAlignment="1">
      <alignment horizontal="center"/>
    </xf>
    <xf numFmtId="165" fontId="29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7" fillId="2" borderId="8" xfId="0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/>
    </xf>
    <xf numFmtId="0" fontId="25" fillId="4" borderId="16" xfId="0" applyFont="1" applyFill="1" applyBorder="1" applyAlignment="1">
      <alignment horizontal="center"/>
    </xf>
    <xf numFmtId="0" fontId="25" fillId="4" borderId="17" xfId="0" applyFont="1" applyFill="1" applyBorder="1" applyAlignment="1">
      <alignment horizontal="center"/>
    </xf>
    <xf numFmtId="0" fontId="3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49"/>
  <sheetViews>
    <sheetView tabSelected="1" topLeftCell="A325" workbookViewId="0">
      <selection activeCell="K9" sqref="K9"/>
    </sheetView>
  </sheetViews>
  <sheetFormatPr defaultRowHeight="15"/>
  <cols>
    <col min="1" max="1" width="4" customWidth="1"/>
    <col min="2" max="2" width="5" customWidth="1"/>
    <col min="3" max="3" width="5.28515625" customWidth="1"/>
    <col min="4" max="4" width="26.140625" customWidth="1"/>
    <col min="5" max="5" width="24.42578125" customWidth="1"/>
    <col min="6" max="6" width="6.42578125" customWidth="1"/>
    <col min="7" max="7" width="7.42578125" bestFit="1" customWidth="1"/>
    <col min="8" max="8" width="13.140625" style="10" bestFit="1" customWidth="1"/>
    <col min="9" max="10" width="10.140625" bestFit="1" customWidth="1"/>
  </cols>
  <sheetData>
    <row r="2" spans="1:8" ht="21">
      <c r="B2" s="236"/>
      <c r="C2" s="236" t="s">
        <v>584</v>
      </c>
      <c r="D2" s="236"/>
      <c r="E2" s="236"/>
      <c r="F2" s="236"/>
      <c r="G2" s="236"/>
    </row>
    <row r="3" spans="1:8" ht="15.75" thickBot="1"/>
    <row r="4" spans="1:8" ht="40.5" customHeight="1" thickBot="1">
      <c r="A4" s="22" t="s">
        <v>0</v>
      </c>
      <c r="B4" s="23" t="s">
        <v>1</v>
      </c>
      <c r="C4" s="24" t="s">
        <v>2</v>
      </c>
      <c r="D4" s="25" t="s">
        <v>3</v>
      </c>
      <c r="E4" s="26" t="s">
        <v>4</v>
      </c>
      <c r="F4" s="27" t="s">
        <v>5</v>
      </c>
      <c r="G4" s="22" t="s">
        <v>6</v>
      </c>
      <c r="H4" s="30" t="s">
        <v>7</v>
      </c>
    </row>
    <row r="5" spans="1:8">
      <c r="A5" s="31"/>
      <c r="B5" s="31"/>
      <c r="C5" s="32"/>
      <c r="D5" s="33"/>
      <c r="E5" s="34"/>
      <c r="F5" s="33"/>
      <c r="G5" s="34"/>
      <c r="H5" s="36"/>
    </row>
    <row r="6" spans="1:8">
      <c r="A6" s="37">
        <v>1</v>
      </c>
      <c r="B6" s="38">
        <v>1</v>
      </c>
      <c r="C6" s="39" t="s">
        <v>579</v>
      </c>
      <c r="D6" s="38" t="s">
        <v>8</v>
      </c>
      <c r="E6" s="40" t="s">
        <v>9</v>
      </c>
      <c r="F6" s="38" t="s">
        <v>10</v>
      </c>
      <c r="G6" s="41" t="s">
        <v>11</v>
      </c>
      <c r="H6" s="44">
        <v>6977.2999999999993</v>
      </c>
    </row>
    <row r="7" spans="1:8">
      <c r="A7" s="37">
        <v>2</v>
      </c>
      <c r="B7" s="38">
        <v>2</v>
      </c>
      <c r="C7" s="45" t="s">
        <v>580</v>
      </c>
      <c r="D7" s="38" t="s">
        <v>12</v>
      </c>
      <c r="E7" s="40" t="s">
        <v>13</v>
      </c>
      <c r="F7" s="38" t="s">
        <v>10</v>
      </c>
      <c r="G7" s="46" t="s">
        <v>14</v>
      </c>
      <c r="H7" s="44">
        <v>4627.55</v>
      </c>
    </row>
    <row r="8" spans="1:8">
      <c r="A8" s="37"/>
      <c r="B8" s="38">
        <v>3</v>
      </c>
      <c r="C8" s="45"/>
      <c r="D8" s="38"/>
      <c r="E8" s="40" t="s">
        <v>15</v>
      </c>
      <c r="F8" s="38" t="s">
        <v>16</v>
      </c>
      <c r="G8" s="46" t="s">
        <v>14</v>
      </c>
      <c r="H8" s="44">
        <v>5778.36</v>
      </c>
    </row>
    <row r="9" spans="1:8" ht="15.75" thickBot="1">
      <c r="A9" s="47"/>
      <c r="B9" s="48"/>
      <c r="C9" s="49"/>
      <c r="D9" s="50"/>
      <c r="E9" s="216" t="s">
        <v>17</v>
      </c>
      <c r="F9" s="217"/>
      <c r="G9" s="51"/>
      <c r="H9" s="44">
        <v>10405.91</v>
      </c>
    </row>
    <row r="10" spans="1:8">
      <c r="A10" s="37">
        <v>3</v>
      </c>
      <c r="B10" s="38">
        <v>4</v>
      </c>
      <c r="C10" s="45" t="s">
        <v>581</v>
      </c>
      <c r="D10" s="38" t="s">
        <v>18</v>
      </c>
      <c r="E10" s="40" t="s">
        <v>19</v>
      </c>
      <c r="F10" s="38" t="s">
        <v>10</v>
      </c>
      <c r="G10" s="41" t="s">
        <v>11</v>
      </c>
      <c r="H10" s="44">
        <v>6937.83</v>
      </c>
    </row>
    <row r="11" spans="1:8">
      <c r="A11" s="37">
        <v>4</v>
      </c>
      <c r="B11" s="38">
        <v>5</v>
      </c>
      <c r="C11" s="45" t="s">
        <v>20</v>
      </c>
      <c r="D11" s="38" t="s">
        <v>21</v>
      </c>
      <c r="E11" s="40" t="s">
        <v>22</v>
      </c>
      <c r="F11" s="38" t="s">
        <v>10</v>
      </c>
      <c r="G11" s="41" t="s">
        <v>11</v>
      </c>
      <c r="H11" s="44">
        <v>7012.29</v>
      </c>
    </row>
    <row r="12" spans="1:8">
      <c r="A12" s="37">
        <v>5</v>
      </c>
      <c r="B12" s="38">
        <v>6</v>
      </c>
      <c r="C12" s="45" t="s">
        <v>23</v>
      </c>
      <c r="D12" s="38" t="s">
        <v>24</v>
      </c>
      <c r="E12" s="40" t="s">
        <v>25</v>
      </c>
      <c r="F12" s="38" t="s">
        <v>26</v>
      </c>
      <c r="G12" s="38" t="s">
        <v>14</v>
      </c>
      <c r="H12" s="44">
        <v>6942.1799999999994</v>
      </c>
    </row>
    <row r="13" spans="1:8">
      <c r="A13" s="37">
        <v>6</v>
      </c>
      <c r="B13" s="38">
        <v>7</v>
      </c>
      <c r="C13" s="45" t="s">
        <v>27</v>
      </c>
      <c r="D13" s="38" t="s">
        <v>28</v>
      </c>
      <c r="E13" s="40" t="s">
        <v>29</v>
      </c>
      <c r="F13" s="38" t="s">
        <v>10</v>
      </c>
      <c r="G13" s="46" t="s">
        <v>14</v>
      </c>
      <c r="H13" s="44">
        <v>4684.6499999999996</v>
      </c>
    </row>
    <row r="14" spans="1:8">
      <c r="A14" s="37">
        <v>7</v>
      </c>
      <c r="B14" s="38">
        <v>8</v>
      </c>
      <c r="C14" s="52" t="s">
        <v>30</v>
      </c>
      <c r="D14" s="38" t="s">
        <v>31</v>
      </c>
      <c r="E14" s="40" t="s">
        <v>32</v>
      </c>
      <c r="F14" s="38" t="s">
        <v>16</v>
      </c>
      <c r="G14" s="46" t="s">
        <v>14</v>
      </c>
      <c r="H14" s="44">
        <v>5332.82</v>
      </c>
    </row>
    <row r="15" spans="1:8">
      <c r="A15" s="37">
        <v>8</v>
      </c>
      <c r="B15" s="38">
        <v>9</v>
      </c>
      <c r="C15" s="52" t="s">
        <v>33</v>
      </c>
      <c r="D15" s="38" t="s">
        <v>34</v>
      </c>
      <c r="E15" s="40" t="s">
        <v>35</v>
      </c>
      <c r="F15" s="38" t="s">
        <v>16</v>
      </c>
      <c r="G15" s="46" t="s">
        <v>14</v>
      </c>
      <c r="H15" s="44">
        <v>5825.8099999999995</v>
      </c>
    </row>
    <row r="16" spans="1:8">
      <c r="A16" s="37"/>
      <c r="B16" s="38">
        <v>10</v>
      </c>
      <c r="C16" s="52"/>
      <c r="D16" s="38"/>
      <c r="E16" s="53" t="s">
        <v>36</v>
      </c>
      <c r="F16" s="54" t="s">
        <v>10</v>
      </c>
      <c r="G16" s="55" t="s">
        <v>14</v>
      </c>
      <c r="H16" s="44">
        <v>4622.6899999999996</v>
      </c>
    </row>
    <row r="17" spans="1:8">
      <c r="A17" s="37"/>
      <c r="B17" s="56"/>
      <c r="C17" s="52"/>
      <c r="D17" s="38"/>
      <c r="E17" s="40" t="s">
        <v>17</v>
      </c>
      <c r="F17" s="38"/>
      <c r="G17" s="46"/>
      <c r="H17" s="44">
        <v>10448.5</v>
      </c>
    </row>
    <row r="18" spans="1:8">
      <c r="A18" s="37">
        <v>9</v>
      </c>
      <c r="B18" s="38">
        <v>11</v>
      </c>
      <c r="C18" s="52" t="s">
        <v>37</v>
      </c>
      <c r="D18" s="38" t="s">
        <v>38</v>
      </c>
      <c r="E18" s="40" t="s">
        <v>39</v>
      </c>
      <c r="F18" s="38" t="s">
        <v>16</v>
      </c>
      <c r="G18" s="41" t="s">
        <v>11</v>
      </c>
      <c r="H18" s="44">
        <v>8691.85</v>
      </c>
    </row>
    <row r="19" spans="1:8">
      <c r="A19" s="37">
        <v>10</v>
      </c>
      <c r="B19" s="38">
        <v>12</v>
      </c>
      <c r="C19" s="52" t="s">
        <v>40</v>
      </c>
      <c r="D19" s="38" t="s">
        <v>41</v>
      </c>
      <c r="E19" s="40" t="s">
        <v>42</v>
      </c>
      <c r="F19" s="38" t="s">
        <v>16</v>
      </c>
      <c r="G19" s="41" t="s">
        <v>11</v>
      </c>
      <c r="H19" s="44">
        <v>7999.24</v>
      </c>
    </row>
    <row r="20" spans="1:8">
      <c r="A20" s="37">
        <v>11</v>
      </c>
      <c r="B20" s="38">
        <v>13</v>
      </c>
      <c r="C20" s="52" t="s">
        <v>43</v>
      </c>
      <c r="D20" s="38" t="s">
        <v>44</v>
      </c>
      <c r="E20" s="40" t="s">
        <v>45</v>
      </c>
      <c r="F20" s="38" t="s">
        <v>26</v>
      </c>
      <c r="G20" s="41" t="s">
        <v>11</v>
      </c>
      <c r="H20" s="44">
        <v>10415.290000000001</v>
      </c>
    </row>
    <row r="21" spans="1:8">
      <c r="A21" s="37"/>
      <c r="B21" s="38">
        <v>14</v>
      </c>
      <c r="C21" s="52"/>
      <c r="D21" s="38"/>
      <c r="E21" s="40" t="s">
        <v>46</v>
      </c>
      <c r="F21" s="38" t="s">
        <v>10</v>
      </c>
      <c r="G21" s="41" t="s">
        <v>11</v>
      </c>
      <c r="H21" s="44">
        <v>6934.03</v>
      </c>
    </row>
    <row r="22" spans="1:8" ht="15.75" thickBot="1">
      <c r="A22" s="47"/>
      <c r="B22" s="56"/>
      <c r="C22" s="58"/>
      <c r="D22" s="50"/>
      <c r="E22" s="216" t="s">
        <v>17</v>
      </c>
      <c r="F22" s="217"/>
      <c r="G22" s="51"/>
      <c r="H22" s="44">
        <v>17349.32</v>
      </c>
    </row>
    <row r="23" spans="1:8">
      <c r="A23" s="37">
        <v>12</v>
      </c>
      <c r="B23" s="38">
        <v>15</v>
      </c>
      <c r="C23" s="52" t="s">
        <v>47</v>
      </c>
      <c r="D23" s="38" t="s">
        <v>48</v>
      </c>
      <c r="E23" s="40" t="s">
        <v>49</v>
      </c>
      <c r="F23" s="38" t="s">
        <v>16</v>
      </c>
      <c r="G23" s="46" t="s">
        <v>14</v>
      </c>
      <c r="H23" s="44">
        <v>5819.4599999999991</v>
      </c>
    </row>
    <row r="24" spans="1:8">
      <c r="A24" s="37">
        <v>13</v>
      </c>
      <c r="B24" s="38">
        <v>16</v>
      </c>
      <c r="C24" s="52" t="s">
        <v>50</v>
      </c>
      <c r="D24" s="38" t="s">
        <v>51</v>
      </c>
      <c r="E24" s="40" t="s">
        <v>52</v>
      </c>
      <c r="F24" s="38" t="s">
        <v>26</v>
      </c>
      <c r="G24" s="41" t="s">
        <v>11</v>
      </c>
      <c r="H24" s="44">
        <v>10401.549999999999</v>
      </c>
    </row>
    <row r="25" spans="1:8">
      <c r="A25" s="37">
        <v>14</v>
      </c>
      <c r="B25" s="38">
        <v>17</v>
      </c>
      <c r="C25" s="52" t="s">
        <v>53</v>
      </c>
      <c r="D25" s="38" t="s">
        <v>54</v>
      </c>
      <c r="E25" s="53" t="s">
        <v>55</v>
      </c>
      <c r="F25" s="38" t="s">
        <v>56</v>
      </c>
      <c r="G25" s="46" t="s">
        <v>14</v>
      </c>
      <c r="H25" s="44">
        <v>4630.21</v>
      </c>
    </row>
    <row r="26" spans="1:8">
      <c r="A26" s="37"/>
      <c r="B26" s="38">
        <v>18</v>
      </c>
      <c r="C26" s="52"/>
      <c r="D26" s="38"/>
      <c r="E26" s="53" t="s">
        <v>57</v>
      </c>
      <c r="F26" s="38" t="s">
        <v>10</v>
      </c>
      <c r="G26" s="46" t="s">
        <v>14</v>
      </c>
      <c r="H26" s="44">
        <v>0</v>
      </c>
    </row>
    <row r="27" spans="1:8">
      <c r="A27" s="47"/>
      <c r="B27" s="56"/>
      <c r="C27" s="58"/>
      <c r="D27" s="50"/>
      <c r="E27" s="50" t="s">
        <v>17</v>
      </c>
      <c r="F27" s="50"/>
      <c r="G27" s="51"/>
      <c r="H27" s="44">
        <v>4630.21</v>
      </c>
    </row>
    <row r="28" spans="1:8">
      <c r="A28" s="37">
        <v>15</v>
      </c>
      <c r="B28" s="38">
        <v>19</v>
      </c>
      <c r="C28" s="52" t="s">
        <v>58</v>
      </c>
      <c r="D28" s="38" t="s">
        <v>59</v>
      </c>
      <c r="E28" s="40" t="s">
        <v>60</v>
      </c>
      <c r="F28" s="38" t="s">
        <v>26</v>
      </c>
      <c r="G28" s="46" t="s">
        <v>14</v>
      </c>
      <c r="H28" s="44">
        <v>7089.7799999999988</v>
      </c>
    </row>
    <row r="29" spans="1:8" s="61" customFormat="1">
      <c r="A29" s="37"/>
      <c r="B29" s="38"/>
      <c r="C29" s="52"/>
      <c r="D29" s="38"/>
      <c r="E29" s="59" t="s">
        <v>61</v>
      </c>
      <c r="F29" s="59" t="s">
        <v>16</v>
      </c>
      <c r="G29" s="46" t="s">
        <v>14</v>
      </c>
      <c r="H29" s="44">
        <v>0</v>
      </c>
    </row>
    <row r="30" spans="1:8" ht="15.75" thickBot="1">
      <c r="A30" s="47"/>
      <c r="B30" s="38"/>
      <c r="C30" s="58"/>
      <c r="D30" s="50"/>
      <c r="E30" s="216" t="s">
        <v>17</v>
      </c>
      <c r="F30" s="217"/>
      <c r="G30" s="51"/>
      <c r="H30" s="44">
        <v>7089.7799999999988</v>
      </c>
    </row>
    <row r="31" spans="1:8">
      <c r="A31" s="37">
        <v>16</v>
      </c>
      <c r="B31" s="38">
        <v>20</v>
      </c>
      <c r="C31" s="52" t="s">
        <v>62</v>
      </c>
      <c r="D31" s="38" t="s">
        <v>63</v>
      </c>
      <c r="E31" s="59" t="s">
        <v>64</v>
      </c>
      <c r="F31" s="38" t="s">
        <v>26</v>
      </c>
      <c r="G31" s="46" t="s">
        <v>14</v>
      </c>
      <c r="H31" s="44">
        <v>6969.11</v>
      </c>
    </row>
    <row r="32" spans="1:8">
      <c r="A32" s="37"/>
      <c r="B32" s="38">
        <v>21</v>
      </c>
      <c r="C32" s="52"/>
      <c r="D32" s="38"/>
      <c r="E32" s="59" t="s">
        <v>65</v>
      </c>
      <c r="F32" s="59" t="s">
        <v>10</v>
      </c>
      <c r="G32" s="46" t="s">
        <v>14</v>
      </c>
      <c r="H32" s="44">
        <v>4622.6899999999996</v>
      </c>
    </row>
    <row r="33" spans="1:8">
      <c r="A33" s="37"/>
      <c r="B33" s="38">
        <v>22</v>
      </c>
      <c r="C33" s="52"/>
      <c r="D33" s="62"/>
      <c r="E33" s="62" t="s">
        <v>66</v>
      </c>
      <c r="F33" s="63" t="s">
        <v>10</v>
      </c>
      <c r="G33" s="64" t="s">
        <v>14</v>
      </c>
      <c r="H33" s="44">
        <v>4622.6899999999996</v>
      </c>
    </row>
    <row r="34" spans="1:8">
      <c r="A34" s="37"/>
      <c r="B34" s="38">
        <v>23</v>
      </c>
      <c r="C34" s="52"/>
      <c r="D34" s="38"/>
      <c r="E34" s="40" t="s">
        <v>67</v>
      </c>
      <c r="F34" s="63" t="s">
        <v>10</v>
      </c>
      <c r="G34" s="64" t="s">
        <v>14</v>
      </c>
      <c r="H34" s="44">
        <v>4622.6899999999996</v>
      </c>
    </row>
    <row r="35" spans="1:8" ht="15.75" thickBot="1">
      <c r="A35" s="47"/>
      <c r="B35" s="56"/>
      <c r="C35" s="58"/>
      <c r="D35" s="50"/>
      <c r="E35" s="216" t="s">
        <v>17</v>
      </c>
      <c r="F35" s="217"/>
      <c r="G35" s="51"/>
      <c r="H35" s="44">
        <v>20837.18</v>
      </c>
    </row>
    <row r="36" spans="1:8">
      <c r="A36" s="37">
        <v>17</v>
      </c>
      <c r="B36" s="38">
        <v>24</v>
      </c>
      <c r="C36" s="52" t="s">
        <v>68</v>
      </c>
      <c r="D36" s="38" t="s">
        <v>69</v>
      </c>
      <c r="E36" s="40" t="s">
        <v>70</v>
      </c>
      <c r="F36" s="38" t="s">
        <v>10</v>
      </c>
      <c r="G36" s="46" t="s">
        <v>14</v>
      </c>
      <c r="H36" s="44">
        <v>4878.1399999999994</v>
      </c>
    </row>
    <row r="37" spans="1:8">
      <c r="A37" s="37"/>
      <c r="B37" s="38">
        <v>25</v>
      </c>
      <c r="C37" s="52"/>
      <c r="D37" s="38"/>
      <c r="E37" s="65" t="s">
        <v>71</v>
      </c>
      <c r="F37" s="38" t="s">
        <v>16</v>
      </c>
      <c r="G37" s="46" t="s">
        <v>14</v>
      </c>
      <c r="H37" s="44">
        <v>5778.36</v>
      </c>
    </row>
    <row r="38" spans="1:8" ht="15.75" thickBot="1">
      <c r="A38" s="47"/>
      <c r="B38" s="56"/>
      <c r="C38" s="58"/>
      <c r="D38" s="50"/>
      <c r="E38" s="216" t="s">
        <v>17</v>
      </c>
      <c r="F38" s="217"/>
      <c r="G38" s="51"/>
      <c r="H38" s="44">
        <v>10656.5</v>
      </c>
    </row>
    <row r="39" spans="1:8">
      <c r="A39" s="37">
        <v>18</v>
      </c>
      <c r="B39" s="38">
        <v>26</v>
      </c>
      <c r="C39" s="52" t="s">
        <v>72</v>
      </c>
      <c r="D39" s="38" t="s">
        <v>73</v>
      </c>
      <c r="E39" s="40" t="s">
        <v>74</v>
      </c>
      <c r="F39" s="38" t="s">
        <v>16</v>
      </c>
      <c r="G39" s="41" t="s">
        <v>11</v>
      </c>
      <c r="H39" s="44">
        <v>8689.4700000000012</v>
      </c>
    </row>
    <row r="40" spans="1:8">
      <c r="A40" s="37">
        <v>19</v>
      </c>
      <c r="B40" s="38">
        <v>27</v>
      </c>
      <c r="C40" s="52" t="s">
        <v>75</v>
      </c>
      <c r="D40" s="38" t="s">
        <v>76</v>
      </c>
      <c r="E40" s="40" t="s">
        <v>77</v>
      </c>
      <c r="F40" s="38" t="s">
        <v>26</v>
      </c>
      <c r="G40" s="46" t="s">
        <v>14</v>
      </c>
      <c r="H40" s="44">
        <v>6399.3899999999994</v>
      </c>
    </row>
    <row r="41" spans="1:8">
      <c r="A41" s="37">
        <v>20</v>
      </c>
      <c r="B41" s="38">
        <v>28</v>
      </c>
      <c r="C41" s="52" t="s">
        <v>78</v>
      </c>
      <c r="D41" s="38" t="s">
        <v>79</v>
      </c>
      <c r="E41" s="40" t="s">
        <v>80</v>
      </c>
      <c r="F41" s="38" t="s">
        <v>10</v>
      </c>
      <c r="G41" s="41" t="s">
        <v>11</v>
      </c>
      <c r="H41" s="44">
        <v>6954.37</v>
      </c>
    </row>
    <row r="42" spans="1:8">
      <c r="A42" s="37">
        <v>21</v>
      </c>
      <c r="B42" s="38">
        <v>29</v>
      </c>
      <c r="C42" s="52" t="s">
        <v>81</v>
      </c>
      <c r="D42" s="38" t="s">
        <v>82</v>
      </c>
      <c r="E42" s="40" t="s">
        <v>83</v>
      </c>
      <c r="F42" s="38" t="s">
        <v>26</v>
      </c>
      <c r="G42" s="46" t="s">
        <v>14</v>
      </c>
      <c r="H42" s="44">
        <v>6940.7099999999991</v>
      </c>
    </row>
    <row r="43" spans="1:8">
      <c r="A43" s="37"/>
      <c r="B43" s="38">
        <v>30</v>
      </c>
      <c r="C43" s="52"/>
      <c r="D43" s="38"/>
      <c r="E43" s="53" t="s">
        <v>84</v>
      </c>
      <c r="F43" s="54" t="s">
        <v>10</v>
      </c>
      <c r="G43" s="55" t="s">
        <v>14</v>
      </c>
      <c r="H43" s="44">
        <v>4622.6899999999996</v>
      </c>
    </row>
    <row r="44" spans="1:8">
      <c r="A44" s="66"/>
      <c r="B44" s="56"/>
      <c r="C44" s="67"/>
      <c r="D44" s="68"/>
      <c r="E44" s="68" t="s">
        <v>17</v>
      </c>
      <c r="F44" s="68"/>
      <c r="G44" s="69"/>
      <c r="H44" s="44">
        <v>11563.399999999998</v>
      </c>
    </row>
    <row r="45" spans="1:8">
      <c r="A45" s="37">
        <v>22</v>
      </c>
      <c r="B45" s="38">
        <v>31</v>
      </c>
      <c r="C45" s="52" t="s">
        <v>85</v>
      </c>
      <c r="D45" s="38" t="s">
        <v>86</v>
      </c>
      <c r="E45" s="40" t="s">
        <v>87</v>
      </c>
      <c r="F45" s="38" t="s">
        <v>26</v>
      </c>
      <c r="G45" s="41" t="s">
        <v>11</v>
      </c>
      <c r="H45" s="44">
        <v>9599.08</v>
      </c>
    </row>
    <row r="46" spans="1:8">
      <c r="A46" s="37">
        <v>23</v>
      </c>
      <c r="B46" s="38">
        <v>32</v>
      </c>
      <c r="C46" s="52" t="s">
        <v>88</v>
      </c>
      <c r="D46" s="38" t="s">
        <v>89</v>
      </c>
      <c r="E46" s="40" t="s">
        <v>90</v>
      </c>
      <c r="F46" s="38" t="s">
        <v>16</v>
      </c>
      <c r="G46" s="46" t="s">
        <v>14</v>
      </c>
      <c r="H46" s="44">
        <v>5842.4599999999991</v>
      </c>
    </row>
    <row r="47" spans="1:8">
      <c r="A47" s="37">
        <v>24</v>
      </c>
      <c r="B47" s="38">
        <v>33</v>
      </c>
      <c r="C47" s="52" t="s">
        <v>91</v>
      </c>
      <c r="D47" s="38" t="s">
        <v>92</v>
      </c>
      <c r="E47" s="40" t="s">
        <v>93</v>
      </c>
      <c r="F47" s="38" t="s">
        <v>26</v>
      </c>
      <c r="G47" s="41" t="s">
        <v>11</v>
      </c>
      <c r="H47" s="44">
        <v>10631.41</v>
      </c>
    </row>
    <row r="48" spans="1:8">
      <c r="A48" s="37"/>
      <c r="B48" s="38">
        <v>34</v>
      </c>
      <c r="C48" s="52"/>
      <c r="D48" s="38"/>
      <c r="E48" s="53" t="s">
        <v>94</v>
      </c>
      <c r="F48" s="70" t="s">
        <v>10</v>
      </c>
      <c r="G48" s="71" t="s">
        <v>11</v>
      </c>
      <c r="H48" s="44">
        <v>6934.03</v>
      </c>
    </row>
    <row r="49" spans="1:8">
      <c r="A49" s="37"/>
      <c r="B49" s="38">
        <v>35</v>
      </c>
      <c r="C49" s="52"/>
      <c r="D49" s="38"/>
      <c r="E49" s="53" t="s">
        <v>95</v>
      </c>
      <c r="F49" s="72" t="s">
        <v>16</v>
      </c>
      <c r="G49" s="73" t="s">
        <v>11</v>
      </c>
      <c r="H49" s="44">
        <v>8667.5499999999993</v>
      </c>
    </row>
    <row r="50" spans="1:8">
      <c r="A50" s="66"/>
      <c r="B50" s="48"/>
      <c r="C50" s="67"/>
      <c r="D50" s="68"/>
      <c r="E50" s="68" t="s">
        <v>17</v>
      </c>
      <c r="F50" s="68"/>
      <c r="G50" s="69"/>
      <c r="H50" s="44">
        <v>26232.99</v>
      </c>
    </row>
    <row r="51" spans="1:8">
      <c r="A51" s="37">
        <v>25</v>
      </c>
      <c r="B51" s="38">
        <v>36</v>
      </c>
      <c r="C51" s="52" t="s">
        <v>96</v>
      </c>
      <c r="D51" s="38" t="s">
        <v>97</v>
      </c>
      <c r="E51" s="40" t="s">
        <v>98</v>
      </c>
      <c r="F51" s="38" t="s">
        <v>26</v>
      </c>
      <c r="G51" s="46" t="s">
        <v>14</v>
      </c>
      <c r="H51" s="44">
        <v>6995.7799999999988</v>
      </c>
    </row>
    <row r="52" spans="1:8">
      <c r="A52" s="37">
        <v>26</v>
      </c>
      <c r="B52" s="38">
        <v>37</v>
      </c>
      <c r="C52" s="52" t="s">
        <v>99</v>
      </c>
      <c r="D52" s="38" t="s">
        <v>100</v>
      </c>
      <c r="E52" s="40" t="s">
        <v>101</v>
      </c>
      <c r="F52" s="38" t="s">
        <v>10</v>
      </c>
      <c r="G52" s="74" t="s">
        <v>14</v>
      </c>
      <c r="H52" s="44">
        <v>4646.6499999999996</v>
      </c>
    </row>
    <row r="53" spans="1:8">
      <c r="A53" s="37">
        <v>27</v>
      </c>
      <c r="B53" s="38">
        <v>38</v>
      </c>
      <c r="C53" s="52" t="s">
        <v>102</v>
      </c>
      <c r="D53" s="38" t="s">
        <v>103</v>
      </c>
      <c r="E53" s="40" t="s">
        <v>104</v>
      </c>
      <c r="F53" s="38" t="s">
        <v>26</v>
      </c>
      <c r="G53" s="46" t="s">
        <v>14</v>
      </c>
      <c r="H53" s="44">
        <v>6947.7799999999988</v>
      </c>
    </row>
    <row r="54" spans="1:8">
      <c r="A54" s="37">
        <v>28</v>
      </c>
      <c r="B54" s="38">
        <v>39</v>
      </c>
      <c r="C54" s="52" t="s">
        <v>105</v>
      </c>
      <c r="D54" s="38" t="s">
        <v>106</v>
      </c>
      <c r="E54" s="40" t="s">
        <v>107</v>
      </c>
      <c r="F54" s="38" t="s">
        <v>26</v>
      </c>
      <c r="G54" s="46" t="s">
        <v>14</v>
      </c>
      <c r="H54" s="44">
        <v>7103.369999999999</v>
      </c>
    </row>
    <row r="55" spans="1:8">
      <c r="A55" s="37"/>
      <c r="B55" s="38">
        <v>40</v>
      </c>
      <c r="C55" s="52"/>
      <c r="D55" s="38"/>
      <c r="E55" s="75" t="s">
        <v>108</v>
      </c>
      <c r="F55" s="38" t="s">
        <v>16</v>
      </c>
      <c r="G55" s="46" t="s">
        <v>14</v>
      </c>
      <c r="H55" s="44">
        <v>5778.36</v>
      </c>
    </row>
    <row r="56" spans="1:8">
      <c r="A56" s="37"/>
      <c r="B56" s="38">
        <v>41</v>
      </c>
      <c r="C56" s="52"/>
      <c r="D56" s="38"/>
      <c r="E56" s="75" t="s">
        <v>109</v>
      </c>
      <c r="F56" s="38" t="s">
        <v>16</v>
      </c>
      <c r="G56" s="46" t="s">
        <v>14</v>
      </c>
      <c r="H56" s="44">
        <v>5778.36</v>
      </c>
    </row>
    <row r="57" spans="1:8">
      <c r="A57" s="37"/>
      <c r="B57" s="38">
        <v>42</v>
      </c>
      <c r="C57" s="52"/>
      <c r="D57" s="38"/>
      <c r="E57" s="76" t="s">
        <v>110</v>
      </c>
      <c r="F57" s="77" t="s">
        <v>10</v>
      </c>
      <c r="G57" s="46" t="s">
        <v>16</v>
      </c>
      <c r="H57" s="44">
        <v>4622.6899999999996</v>
      </c>
    </row>
    <row r="58" spans="1:8" ht="15.75" thickBot="1">
      <c r="A58" s="47"/>
      <c r="B58" s="56"/>
      <c r="C58" s="58"/>
      <c r="D58" s="50"/>
      <c r="E58" s="216" t="s">
        <v>17</v>
      </c>
      <c r="F58" s="217"/>
      <c r="G58" s="51"/>
      <c r="H58" s="44">
        <v>23282.78</v>
      </c>
    </row>
    <row r="59" spans="1:8">
      <c r="A59" s="37">
        <v>29</v>
      </c>
      <c r="B59" s="38">
        <v>43</v>
      </c>
      <c r="C59" s="52" t="s">
        <v>111</v>
      </c>
      <c r="D59" s="38" t="s">
        <v>112</v>
      </c>
      <c r="E59" s="40" t="s">
        <v>113</v>
      </c>
      <c r="F59" s="38" t="s">
        <v>26</v>
      </c>
      <c r="G59" s="41" t="s">
        <v>11</v>
      </c>
      <c r="H59" s="44">
        <v>10419.560000000001</v>
      </c>
    </row>
    <row r="60" spans="1:8">
      <c r="A60" s="37">
        <v>30</v>
      </c>
      <c r="B60" s="38">
        <v>44</v>
      </c>
      <c r="C60" s="52" t="s">
        <v>114</v>
      </c>
      <c r="D60" s="38" t="s">
        <v>115</v>
      </c>
      <c r="E60" s="40" t="s">
        <v>116</v>
      </c>
      <c r="F60" s="38" t="s">
        <v>10</v>
      </c>
      <c r="G60" s="46" t="s">
        <v>14</v>
      </c>
      <c r="H60" s="44">
        <v>4652.2</v>
      </c>
    </row>
    <row r="61" spans="1:8">
      <c r="A61" s="37">
        <v>31</v>
      </c>
      <c r="B61" s="38">
        <v>45</v>
      </c>
      <c r="C61" s="52" t="s">
        <v>117</v>
      </c>
      <c r="D61" s="38" t="s">
        <v>118</v>
      </c>
      <c r="E61" s="38" t="s">
        <v>119</v>
      </c>
      <c r="F61" s="38" t="s">
        <v>16</v>
      </c>
      <c r="G61" s="46" t="s">
        <v>14</v>
      </c>
      <c r="H61" s="44">
        <v>5855.8499999999995</v>
      </c>
    </row>
    <row r="62" spans="1:8">
      <c r="A62" s="37"/>
      <c r="B62" s="38">
        <v>46</v>
      </c>
      <c r="C62" s="52"/>
      <c r="D62" s="38"/>
      <c r="E62" s="38" t="s">
        <v>120</v>
      </c>
      <c r="F62" s="38" t="s">
        <v>10</v>
      </c>
      <c r="G62" s="46" t="s">
        <v>14</v>
      </c>
      <c r="H62" s="44">
        <v>4622.6899999999996</v>
      </c>
    </row>
    <row r="63" spans="1:8">
      <c r="A63" s="66"/>
      <c r="B63" s="56"/>
      <c r="C63" s="67"/>
      <c r="D63" s="68"/>
      <c r="E63" s="68" t="s">
        <v>17</v>
      </c>
      <c r="F63" s="68"/>
      <c r="G63" s="69"/>
      <c r="H63" s="44">
        <v>10478.540000000001</v>
      </c>
    </row>
    <row r="64" spans="1:8">
      <c r="A64" s="37">
        <v>32</v>
      </c>
      <c r="B64" s="38">
        <v>47</v>
      </c>
      <c r="C64" s="52" t="s">
        <v>121</v>
      </c>
      <c r="D64" s="40" t="s">
        <v>122</v>
      </c>
      <c r="E64" s="40" t="s">
        <v>123</v>
      </c>
      <c r="F64" s="38" t="s">
        <v>26</v>
      </c>
      <c r="G64" s="46" t="s">
        <v>14</v>
      </c>
      <c r="H64" s="44">
        <v>6399.3899999999994</v>
      </c>
    </row>
    <row r="65" spans="1:8">
      <c r="A65" s="37"/>
      <c r="B65" s="38">
        <v>48</v>
      </c>
      <c r="C65" s="52"/>
      <c r="D65" s="38"/>
      <c r="E65" s="40" t="s">
        <v>124</v>
      </c>
      <c r="F65" s="38" t="s">
        <v>26</v>
      </c>
      <c r="G65" s="46" t="s">
        <v>14</v>
      </c>
      <c r="H65" s="44">
        <v>6399.3899999999994</v>
      </c>
    </row>
    <row r="66" spans="1:8">
      <c r="A66" s="37"/>
      <c r="B66" s="38">
        <v>49</v>
      </c>
      <c r="C66" s="52"/>
      <c r="D66" s="38"/>
      <c r="E66" s="40" t="s">
        <v>125</v>
      </c>
      <c r="F66" s="38" t="s">
        <v>26</v>
      </c>
      <c r="G66" s="46" t="s">
        <v>14</v>
      </c>
      <c r="H66" s="44">
        <v>6399.3899999999994</v>
      </c>
    </row>
    <row r="67" spans="1:8">
      <c r="A67" s="37"/>
      <c r="B67" s="38">
        <v>50</v>
      </c>
      <c r="C67" s="52"/>
      <c r="D67" s="38"/>
      <c r="E67" s="40" t="s">
        <v>126</v>
      </c>
      <c r="F67" s="40" t="s">
        <v>26</v>
      </c>
      <c r="G67" s="46" t="s">
        <v>14</v>
      </c>
      <c r="H67" s="44">
        <v>6399.3899999999994</v>
      </c>
    </row>
    <row r="68" spans="1:8">
      <c r="A68" s="37"/>
      <c r="B68" s="38">
        <v>51</v>
      </c>
      <c r="C68" s="52"/>
      <c r="D68" s="38"/>
      <c r="E68" s="40" t="s">
        <v>127</v>
      </c>
      <c r="F68" s="38" t="s">
        <v>26</v>
      </c>
      <c r="G68" s="46" t="s">
        <v>14</v>
      </c>
      <c r="H68" s="44">
        <v>6399.3899999999994</v>
      </c>
    </row>
    <row r="69" spans="1:8">
      <c r="A69" s="37"/>
      <c r="B69" s="38">
        <v>52</v>
      </c>
      <c r="C69" s="52"/>
      <c r="D69" s="38"/>
      <c r="E69" s="40" t="s">
        <v>128</v>
      </c>
      <c r="F69" s="40" t="s">
        <v>26</v>
      </c>
      <c r="G69" s="46" t="s">
        <v>14</v>
      </c>
      <c r="H69" s="44">
        <v>6399.3899999999994</v>
      </c>
    </row>
    <row r="70" spans="1:8">
      <c r="A70" s="37"/>
      <c r="B70" s="38">
        <v>53</v>
      </c>
      <c r="C70" s="52"/>
      <c r="D70" s="38"/>
      <c r="E70" s="40" t="s">
        <v>129</v>
      </c>
      <c r="F70" s="40" t="s">
        <v>26</v>
      </c>
      <c r="G70" s="46" t="s">
        <v>14</v>
      </c>
      <c r="H70" s="44">
        <v>6399.3899999999994</v>
      </c>
    </row>
    <row r="71" spans="1:8">
      <c r="A71" s="37"/>
      <c r="B71" s="38">
        <v>54</v>
      </c>
      <c r="C71" s="52"/>
      <c r="D71" s="38"/>
      <c r="E71" s="40" t="s">
        <v>130</v>
      </c>
      <c r="F71" s="38" t="s">
        <v>16</v>
      </c>
      <c r="G71" s="46" t="s">
        <v>14</v>
      </c>
      <c r="H71" s="44">
        <v>5332.82</v>
      </c>
    </row>
    <row r="72" spans="1:8">
      <c r="A72" s="37"/>
      <c r="B72" s="38">
        <v>55</v>
      </c>
      <c r="C72" s="52"/>
      <c r="D72" s="38"/>
      <c r="E72" s="40" t="s">
        <v>131</v>
      </c>
      <c r="F72" s="38" t="s">
        <v>10</v>
      </c>
      <c r="G72" s="46" t="s">
        <v>14</v>
      </c>
      <c r="H72" s="44">
        <v>4266.26</v>
      </c>
    </row>
    <row r="73" spans="1:8" ht="15.75" thickBot="1">
      <c r="A73" s="47"/>
      <c r="B73" s="56"/>
      <c r="C73" s="58"/>
      <c r="D73" s="50"/>
      <c r="E73" s="216" t="s">
        <v>17</v>
      </c>
      <c r="F73" s="217"/>
      <c r="G73" s="51"/>
      <c r="H73" s="44">
        <v>54394.80999999999</v>
      </c>
    </row>
    <row r="74" spans="1:8">
      <c r="A74" s="37">
        <v>33</v>
      </c>
      <c r="B74" s="38">
        <v>56</v>
      </c>
      <c r="C74" s="52" t="s">
        <v>132</v>
      </c>
      <c r="D74" s="38" t="s">
        <v>133</v>
      </c>
      <c r="E74" s="40" t="s">
        <v>134</v>
      </c>
      <c r="F74" s="38" t="s">
        <v>10</v>
      </c>
      <c r="G74" s="41" t="s">
        <v>11</v>
      </c>
      <c r="H74" s="44">
        <v>6934.45</v>
      </c>
    </row>
    <row r="75" spans="1:8">
      <c r="A75" s="37">
        <v>34</v>
      </c>
      <c r="B75" s="38">
        <v>57</v>
      </c>
      <c r="C75" s="52" t="s">
        <v>135</v>
      </c>
      <c r="D75" s="38" t="s">
        <v>136</v>
      </c>
      <c r="E75" s="40" t="s">
        <v>137</v>
      </c>
      <c r="F75" s="38" t="s">
        <v>10</v>
      </c>
      <c r="G75" s="46" t="s">
        <v>14</v>
      </c>
      <c r="H75" s="44">
        <v>4629.25</v>
      </c>
    </row>
    <row r="76" spans="1:8">
      <c r="A76" s="37">
        <v>35</v>
      </c>
      <c r="B76" s="38">
        <v>58</v>
      </c>
      <c r="C76" s="78" t="s">
        <v>138</v>
      </c>
      <c r="D76" s="53" t="s">
        <v>139</v>
      </c>
      <c r="E76" s="53" t="s">
        <v>140</v>
      </c>
      <c r="F76" s="38" t="s">
        <v>10</v>
      </c>
      <c r="G76" s="46" t="s">
        <v>14</v>
      </c>
      <c r="H76" s="44">
        <v>4778.5999999999995</v>
      </c>
    </row>
    <row r="77" spans="1:8">
      <c r="A77" s="37">
        <v>36</v>
      </c>
      <c r="B77" s="38">
        <v>59</v>
      </c>
      <c r="C77" s="52" t="s">
        <v>141</v>
      </c>
      <c r="D77" s="38" t="s">
        <v>142</v>
      </c>
      <c r="E77" s="40" t="s">
        <v>143</v>
      </c>
      <c r="F77" s="38" t="s">
        <v>16</v>
      </c>
      <c r="G77" s="46" t="s">
        <v>14</v>
      </c>
      <c r="H77" s="44">
        <v>5788.5</v>
      </c>
    </row>
    <row r="78" spans="1:8">
      <c r="A78" s="37">
        <v>37</v>
      </c>
      <c r="B78" s="38">
        <v>60</v>
      </c>
      <c r="C78" s="52" t="s">
        <v>144</v>
      </c>
      <c r="D78" s="38" t="s">
        <v>145</v>
      </c>
      <c r="E78" s="40" t="s">
        <v>146</v>
      </c>
      <c r="F78" s="38" t="s">
        <v>26</v>
      </c>
      <c r="G78" s="46" t="s">
        <v>14</v>
      </c>
      <c r="H78" s="44">
        <v>6966.7599999999993</v>
      </c>
    </row>
    <row r="79" spans="1:8">
      <c r="A79" s="37"/>
      <c r="B79" s="38">
        <v>61</v>
      </c>
      <c r="C79" s="52"/>
      <c r="D79" s="38"/>
      <c r="E79" s="40" t="s">
        <v>147</v>
      </c>
      <c r="F79" s="38" t="s">
        <v>10</v>
      </c>
      <c r="G79" s="46" t="s">
        <v>14</v>
      </c>
      <c r="H79" s="44">
        <v>4622.6899999999996</v>
      </c>
    </row>
    <row r="80" spans="1:8">
      <c r="A80" s="37"/>
      <c r="B80" s="38">
        <v>62</v>
      </c>
      <c r="C80" s="52"/>
      <c r="D80" s="38"/>
      <c r="E80" s="40" t="s">
        <v>148</v>
      </c>
      <c r="F80" s="38" t="s">
        <v>10</v>
      </c>
      <c r="G80" s="46" t="s">
        <v>14</v>
      </c>
      <c r="H80" s="44">
        <v>4622.6899999999996</v>
      </c>
    </row>
    <row r="81" spans="1:8">
      <c r="A81" s="37"/>
      <c r="B81" s="38">
        <v>63</v>
      </c>
      <c r="C81" s="52"/>
      <c r="D81" s="38"/>
      <c r="E81" s="40" t="s">
        <v>149</v>
      </c>
      <c r="F81" s="38" t="s">
        <v>10</v>
      </c>
      <c r="G81" s="46" t="s">
        <v>14</v>
      </c>
      <c r="H81" s="44">
        <v>4622.6899999999996</v>
      </c>
    </row>
    <row r="82" spans="1:8">
      <c r="A82" s="37"/>
      <c r="B82" s="38">
        <v>64</v>
      </c>
      <c r="C82" s="52"/>
      <c r="D82" s="38"/>
      <c r="E82" s="40" t="s">
        <v>150</v>
      </c>
      <c r="F82" s="59" t="s">
        <v>10</v>
      </c>
      <c r="G82" s="79" t="s">
        <v>14</v>
      </c>
      <c r="H82" s="44">
        <v>4622.6899999999996</v>
      </c>
    </row>
    <row r="83" spans="1:8">
      <c r="A83" s="37"/>
      <c r="B83" s="38">
        <v>65</v>
      </c>
      <c r="C83" s="52"/>
      <c r="D83" s="38"/>
      <c r="E83" s="80" t="s">
        <v>151</v>
      </c>
      <c r="F83" s="81" t="s">
        <v>16</v>
      </c>
      <c r="G83" s="79" t="s">
        <v>14</v>
      </c>
      <c r="H83" s="44">
        <v>5137.53</v>
      </c>
    </row>
    <row r="84" spans="1:8">
      <c r="A84" s="37"/>
      <c r="B84" s="38">
        <v>66</v>
      </c>
      <c r="C84" s="52"/>
      <c r="D84" s="38"/>
      <c r="E84" s="82" t="s">
        <v>152</v>
      </c>
      <c r="F84" s="81" t="s">
        <v>10</v>
      </c>
      <c r="G84" s="79" t="s">
        <v>14</v>
      </c>
      <c r="H84" s="44">
        <v>4622.6899999999996</v>
      </c>
    </row>
    <row r="85" spans="1:8" ht="15.75" thickBot="1">
      <c r="A85" s="47"/>
      <c r="B85" s="56"/>
      <c r="C85" s="58"/>
      <c r="D85" s="50"/>
      <c r="E85" s="216" t="s">
        <v>17</v>
      </c>
      <c r="F85" s="217"/>
      <c r="G85" s="51"/>
      <c r="H85" s="44">
        <v>35217.740000000005</v>
      </c>
    </row>
    <row r="86" spans="1:8">
      <c r="A86" s="37">
        <v>38</v>
      </c>
      <c r="B86" s="38">
        <v>67</v>
      </c>
      <c r="C86" s="52" t="s">
        <v>153</v>
      </c>
      <c r="D86" s="38" t="s">
        <v>154</v>
      </c>
      <c r="E86" s="40" t="s">
        <v>155</v>
      </c>
      <c r="F86" s="38" t="s">
        <v>26</v>
      </c>
      <c r="G86" s="46" t="s">
        <v>14</v>
      </c>
      <c r="H86" s="44">
        <v>6935.3399999999992</v>
      </c>
    </row>
    <row r="87" spans="1:8">
      <c r="A87" s="37"/>
      <c r="B87" s="38">
        <v>68</v>
      </c>
      <c r="C87" s="52"/>
      <c r="D87" s="38"/>
      <c r="E87" s="40" t="s">
        <v>156</v>
      </c>
      <c r="F87" s="38" t="s">
        <v>10</v>
      </c>
      <c r="G87" s="46" t="s">
        <v>14</v>
      </c>
      <c r="H87" s="44">
        <v>4622.6899999999996</v>
      </c>
    </row>
    <row r="88" spans="1:8">
      <c r="A88" s="37"/>
      <c r="B88" s="38">
        <v>69</v>
      </c>
      <c r="C88" s="52"/>
      <c r="D88" s="38"/>
      <c r="E88" s="40" t="s">
        <v>157</v>
      </c>
      <c r="F88" s="38" t="s">
        <v>16</v>
      </c>
      <c r="G88" s="46" t="s">
        <v>14</v>
      </c>
      <c r="H88" s="44">
        <v>5263.5199999999995</v>
      </c>
    </row>
    <row r="89" spans="1:8">
      <c r="A89" s="37"/>
      <c r="B89" s="38">
        <v>70</v>
      </c>
      <c r="C89" s="52"/>
      <c r="D89" s="38"/>
      <c r="E89" s="53" t="s">
        <v>158</v>
      </c>
      <c r="F89" s="38" t="s">
        <v>10</v>
      </c>
      <c r="G89" s="46" t="s">
        <v>14</v>
      </c>
      <c r="H89" s="44">
        <v>5137.53</v>
      </c>
    </row>
    <row r="90" spans="1:8" ht="15.75" thickBot="1">
      <c r="A90" s="47"/>
      <c r="B90" s="56"/>
      <c r="C90" s="58"/>
      <c r="D90" s="50"/>
      <c r="E90" s="216" t="s">
        <v>17</v>
      </c>
      <c r="F90" s="217"/>
      <c r="G90" s="51"/>
      <c r="H90" s="44">
        <v>21959.08</v>
      </c>
    </row>
    <row r="91" spans="1:8">
      <c r="A91" s="37">
        <v>39</v>
      </c>
      <c r="B91" s="38">
        <v>71</v>
      </c>
      <c r="C91" s="52" t="s">
        <v>159</v>
      </c>
      <c r="D91" s="38" t="s">
        <v>160</v>
      </c>
      <c r="E91" s="40" t="s">
        <v>161</v>
      </c>
      <c r="F91" s="38" t="s">
        <v>26</v>
      </c>
      <c r="G91" s="41" t="s">
        <v>11</v>
      </c>
      <c r="H91" s="44">
        <v>10518.55</v>
      </c>
    </row>
    <row r="92" spans="1:8">
      <c r="A92" s="37">
        <v>40</v>
      </c>
      <c r="B92" s="38">
        <v>72</v>
      </c>
      <c r="C92" s="52" t="s">
        <v>162</v>
      </c>
      <c r="D92" s="38" t="s">
        <v>163</v>
      </c>
      <c r="E92" s="40" t="s">
        <v>164</v>
      </c>
      <c r="F92" s="38" t="s">
        <v>10</v>
      </c>
      <c r="G92" s="46" t="s">
        <v>14</v>
      </c>
      <c r="H92" s="44">
        <v>4647.3499999999995</v>
      </c>
    </row>
    <row r="93" spans="1:8">
      <c r="A93" s="37"/>
      <c r="B93" s="38">
        <v>73</v>
      </c>
      <c r="C93" s="52"/>
      <c r="D93" s="38"/>
      <c r="E93" s="40" t="s">
        <v>165</v>
      </c>
      <c r="F93" s="38" t="s">
        <v>10</v>
      </c>
      <c r="G93" s="46" t="s">
        <v>14</v>
      </c>
      <c r="H93" s="44">
        <v>4622.6899999999996</v>
      </c>
    </row>
    <row r="94" spans="1:8">
      <c r="A94" s="37"/>
      <c r="B94" s="38">
        <v>74</v>
      </c>
      <c r="C94" s="52"/>
      <c r="D94" s="38"/>
      <c r="E94" s="40" t="s">
        <v>166</v>
      </c>
      <c r="F94" s="40" t="s">
        <v>10</v>
      </c>
      <c r="G94" s="74" t="s">
        <v>14</v>
      </c>
      <c r="H94" s="44">
        <v>4622.6899999999996</v>
      </c>
    </row>
    <row r="95" spans="1:8">
      <c r="A95" s="37"/>
      <c r="B95" s="38">
        <v>75</v>
      </c>
      <c r="C95" s="52"/>
      <c r="D95" s="38"/>
      <c r="E95" s="80" t="s">
        <v>167</v>
      </c>
      <c r="F95" s="83" t="s">
        <v>10</v>
      </c>
      <c r="G95" s="74" t="s">
        <v>14</v>
      </c>
      <c r="H95" s="44">
        <v>4622.6899999999996</v>
      </c>
    </row>
    <row r="96" spans="1:8">
      <c r="A96" s="37"/>
      <c r="B96" s="38">
        <v>76</v>
      </c>
      <c r="C96" s="52"/>
      <c r="D96" s="38"/>
      <c r="E96" s="80" t="s">
        <v>168</v>
      </c>
      <c r="F96" s="83" t="s">
        <v>10</v>
      </c>
      <c r="G96" s="74" t="s">
        <v>14</v>
      </c>
      <c r="H96" s="44">
        <v>4622.6899999999996</v>
      </c>
    </row>
    <row r="97" spans="1:8">
      <c r="A97" s="37"/>
      <c r="B97" s="38">
        <v>77</v>
      </c>
      <c r="C97" s="52"/>
      <c r="D97" s="53" t="s">
        <v>169</v>
      </c>
      <c r="E97" s="82" t="s">
        <v>170</v>
      </c>
      <c r="F97" s="83" t="s">
        <v>10</v>
      </c>
      <c r="G97" s="74" t="s">
        <v>14</v>
      </c>
      <c r="H97" s="44">
        <v>4622.6899999999996</v>
      </c>
    </row>
    <row r="98" spans="1:8" ht="15.75" thickBot="1">
      <c r="A98" s="47"/>
      <c r="B98" s="56"/>
      <c r="C98" s="58"/>
      <c r="D98" s="50"/>
      <c r="E98" s="216" t="s">
        <v>17</v>
      </c>
      <c r="F98" s="217"/>
      <c r="G98" s="51"/>
      <c r="H98" s="44">
        <v>27760.800000000003</v>
      </c>
    </row>
    <row r="99" spans="1:8">
      <c r="A99" s="37">
        <v>41</v>
      </c>
      <c r="B99" s="38">
        <v>78</v>
      </c>
      <c r="C99" s="52" t="s">
        <v>171</v>
      </c>
      <c r="D99" s="38" t="s">
        <v>172</v>
      </c>
      <c r="E99" s="40" t="s">
        <v>173</v>
      </c>
      <c r="F99" s="38" t="s">
        <v>16</v>
      </c>
      <c r="G99" s="46" t="s">
        <v>14</v>
      </c>
      <c r="H99" s="44">
        <v>5840.5</v>
      </c>
    </row>
    <row r="100" spans="1:8">
      <c r="A100" s="37">
        <v>42</v>
      </c>
      <c r="B100" s="38">
        <v>79</v>
      </c>
      <c r="C100" s="52" t="s">
        <v>174</v>
      </c>
      <c r="D100" s="38" t="s">
        <v>175</v>
      </c>
      <c r="E100" s="40" t="s">
        <v>176</v>
      </c>
      <c r="F100" s="38" t="s">
        <v>26</v>
      </c>
      <c r="G100" s="46" t="s">
        <v>14</v>
      </c>
      <c r="H100" s="44">
        <v>6946.3799999999992</v>
      </c>
    </row>
    <row r="101" spans="1:8">
      <c r="A101" s="37">
        <v>43</v>
      </c>
      <c r="B101" s="38">
        <v>80</v>
      </c>
      <c r="C101" s="52" t="s">
        <v>177</v>
      </c>
      <c r="D101" s="38" t="s">
        <v>178</v>
      </c>
      <c r="E101" s="40" t="s">
        <v>179</v>
      </c>
      <c r="F101" s="38" t="s">
        <v>10</v>
      </c>
      <c r="G101" s="46" t="s">
        <v>14</v>
      </c>
      <c r="H101" s="44">
        <v>4669.5999999999995</v>
      </c>
    </row>
    <row r="102" spans="1:8">
      <c r="A102" s="37">
        <v>44</v>
      </c>
      <c r="B102" s="38">
        <v>81</v>
      </c>
      <c r="C102" s="52" t="s">
        <v>180</v>
      </c>
      <c r="D102" s="38" t="s">
        <v>181</v>
      </c>
      <c r="E102" s="40" t="s">
        <v>182</v>
      </c>
      <c r="F102" s="38" t="s">
        <v>10</v>
      </c>
      <c r="G102" s="46" t="s">
        <v>14</v>
      </c>
      <c r="H102" s="44">
        <v>4660.6499999999996</v>
      </c>
    </row>
    <row r="103" spans="1:8">
      <c r="A103" s="37">
        <v>45</v>
      </c>
      <c r="B103" s="38">
        <v>82</v>
      </c>
      <c r="C103" s="52" t="s">
        <v>183</v>
      </c>
      <c r="D103" s="38" t="s">
        <v>184</v>
      </c>
      <c r="E103" s="40" t="s">
        <v>185</v>
      </c>
      <c r="F103" s="38" t="s">
        <v>10</v>
      </c>
      <c r="G103" s="46" t="s">
        <v>14</v>
      </c>
      <c r="H103" s="44">
        <v>4731.1399999999994</v>
      </c>
    </row>
    <row r="104" spans="1:8">
      <c r="A104" s="37"/>
      <c r="B104" s="38">
        <v>83</v>
      </c>
      <c r="C104" s="52"/>
      <c r="D104" s="38"/>
      <c r="E104" s="40" t="s">
        <v>186</v>
      </c>
      <c r="F104" s="59" t="s">
        <v>16</v>
      </c>
      <c r="G104" s="46" t="s">
        <v>14</v>
      </c>
      <c r="H104" s="44">
        <v>5778.36</v>
      </c>
    </row>
    <row r="105" spans="1:8" ht="15.75" thickBot="1">
      <c r="A105" s="84"/>
      <c r="B105" s="56"/>
      <c r="C105" s="58"/>
      <c r="D105" s="50"/>
      <c r="E105" s="216" t="s">
        <v>17</v>
      </c>
      <c r="F105" s="217"/>
      <c r="G105" s="51"/>
      <c r="H105" s="44">
        <v>10509.5</v>
      </c>
    </row>
    <row r="106" spans="1:8">
      <c r="A106" s="37">
        <v>46</v>
      </c>
      <c r="B106" s="38">
        <v>84</v>
      </c>
      <c r="C106" s="52" t="s">
        <v>187</v>
      </c>
      <c r="D106" s="38" t="s">
        <v>188</v>
      </c>
      <c r="E106" s="40" t="s">
        <v>189</v>
      </c>
      <c r="F106" s="38" t="s">
        <v>10</v>
      </c>
      <c r="G106" s="46" t="s">
        <v>14</v>
      </c>
      <c r="H106" s="44">
        <v>4633.51</v>
      </c>
    </row>
    <row r="107" spans="1:8">
      <c r="A107" s="37"/>
      <c r="B107" s="38">
        <v>85</v>
      </c>
      <c r="C107" s="52"/>
      <c r="D107" s="38"/>
      <c r="E107" s="53" t="s">
        <v>190</v>
      </c>
      <c r="F107" s="38" t="s">
        <v>10</v>
      </c>
      <c r="G107" s="46" t="s">
        <v>14</v>
      </c>
      <c r="H107" s="44">
        <v>4622.6899999999996</v>
      </c>
    </row>
    <row r="108" spans="1:8">
      <c r="A108" s="47"/>
      <c r="B108" s="56"/>
      <c r="C108" s="58"/>
      <c r="D108" s="50"/>
      <c r="E108" s="50" t="s">
        <v>17</v>
      </c>
      <c r="F108" s="50"/>
      <c r="G108" s="51"/>
      <c r="H108" s="44">
        <v>9256.1999999999989</v>
      </c>
    </row>
    <row r="109" spans="1:8">
      <c r="A109" s="37">
        <v>47</v>
      </c>
      <c r="B109" s="38">
        <v>86</v>
      </c>
      <c r="C109" s="52" t="s">
        <v>191</v>
      </c>
      <c r="D109" s="38" t="s">
        <v>192</v>
      </c>
      <c r="E109" s="40" t="s">
        <v>193</v>
      </c>
      <c r="F109" s="38" t="s">
        <v>10</v>
      </c>
      <c r="G109" s="46" t="s">
        <v>14</v>
      </c>
      <c r="H109" s="44">
        <v>4680.2</v>
      </c>
    </row>
    <row r="110" spans="1:8">
      <c r="A110" s="85">
        <v>48</v>
      </c>
      <c r="B110" s="38">
        <v>87</v>
      </c>
      <c r="C110" s="86" t="s">
        <v>194</v>
      </c>
      <c r="D110" s="56" t="s">
        <v>195</v>
      </c>
      <c r="E110" s="56" t="s">
        <v>196</v>
      </c>
      <c r="F110" s="56" t="s">
        <v>10</v>
      </c>
      <c r="G110" s="87" t="s">
        <v>11</v>
      </c>
      <c r="H110" s="44">
        <v>7073.2899999999991</v>
      </c>
    </row>
    <row r="111" spans="1:8">
      <c r="A111" s="37">
        <v>49</v>
      </c>
      <c r="B111" s="38">
        <v>88</v>
      </c>
      <c r="C111" s="52" t="s">
        <v>197</v>
      </c>
      <c r="D111" s="38" t="s">
        <v>198</v>
      </c>
      <c r="E111" s="40" t="s">
        <v>199</v>
      </c>
      <c r="F111" s="38" t="s">
        <v>26</v>
      </c>
      <c r="G111" s="46" t="s">
        <v>14</v>
      </c>
      <c r="H111" s="44">
        <v>6957.4</v>
      </c>
    </row>
    <row r="112" spans="1:8">
      <c r="A112" s="37"/>
      <c r="B112" s="38">
        <v>89</v>
      </c>
      <c r="C112" s="52"/>
      <c r="D112" s="38"/>
      <c r="E112" s="40" t="s">
        <v>200</v>
      </c>
      <c r="F112" s="38" t="s">
        <v>10</v>
      </c>
      <c r="G112" s="46" t="s">
        <v>14</v>
      </c>
      <c r="H112" s="44">
        <v>4622.6899999999996</v>
      </c>
    </row>
    <row r="113" spans="1:8">
      <c r="A113" s="37"/>
      <c r="B113" s="38">
        <v>90</v>
      </c>
      <c r="C113" s="52"/>
      <c r="D113" s="38"/>
      <c r="E113" s="38" t="s">
        <v>201</v>
      </c>
      <c r="F113" s="53" t="s">
        <v>16</v>
      </c>
      <c r="G113" s="46" t="s">
        <v>14</v>
      </c>
      <c r="H113" s="44">
        <v>5778.36</v>
      </c>
    </row>
    <row r="114" spans="1:8">
      <c r="A114" s="37"/>
      <c r="B114" s="38">
        <v>91</v>
      </c>
      <c r="C114" s="52"/>
      <c r="D114" s="38"/>
      <c r="E114" s="59" t="s">
        <v>202</v>
      </c>
      <c r="F114" s="53" t="s">
        <v>16</v>
      </c>
      <c r="G114" s="88" t="s">
        <v>14</v>
      </c>
      <c r="H114" s="44">
        <v>5624.03</v>
      </c>
    </row>
    <row r="115" spans="1:8" ht="15.75" thickBot="1">
      <c r="A115" s="47"/>
      <c r="B115" s="56"/>
      <c r="C115" s="58"/>
      <c r="D115" s="50"/>
      <c r="E115" s="216" t="s">
        <v>17</v>
      </c>
      <c r="F115" s="217"/>
      <c r="G115" s="51"/>
      <c r="H115" s="44">
        <v>22982.48</v>
      </c>
    </row>
    <row r="116" spans="1:8">
      <c r="A116" s="89">
        <v>50</v>
      </c>
      <c r="B116" s="38">
        <v>92</v>
      </c>
      <c r="C116" s="90" t="s">
        <v>203</v>
      </c>
      <c r="D116" s="59" t="s">
        <v>204</v>
      </c>
      <c r="E116" s="59" t="s">
        <v>205</v>
      </c>
      <c r="F116" s="40" t="s">
        <v>16</v>
      </c>
      <c r="G116" s="46" t="s">
        <v>14</v>
      </c>
      <c r="H116" s="44">
        <v>5332.82</v>
      </c>
    </row>
    <row r="117" spans="1:8">
      <c r="A117" s="37">
        <v>51</v>
      </c>
      <c r="B117" s="38">
        <v>93</v>
      </c>
      <c r="C117" s="91" t="s">
        <v>206</v>
      </c>
      <c r="D117" s="40" t="s">
        <v>207</v>
      </c>
      <c r="E117" s="40" t="s">
        <v>208</v>
      </c>
      <c r="F117" s="40" t="s">
        <v>10</v>
      </c>
      <c r="G117" s="41" t="s">
        <v>11</v>
      </c>
      <c r="H117" s="44">
        <v>6941.45</v>
      </c>
    </row>
    <row r="118" spans="1:8">
      <c r="A118" s="37">
        <v>52</v>
      </c>
      <c r="B118" s="38">
        <v>94</v>
      </c>
      <c r="C118" s="91" t="s">
        <v>209</v>
      </c>
      <c r="D118" s="40" t="s">
        <v>210</v>
      </c>
      <c r="E118" s="40" t="s">
        <v>211</v>
      </c>
      <c r="F118" s="40" t="s">
        <v>10</v>
      </c>
      <c r="G118" s="41" t="s">
        <v>11</v>
      </c>
      <c r="H118" s="44">
        <v>8672.07</v>
      </c>
    </row>
    <row r="119" spans="1:8">
      <c r="A119" s="37">
        <v>53</v>
      </c>
      <c r="B119" s="38">
        <v>95</v>
      </c>
      <c r="C119" s="91" t="s">
        <v>212</v>
      </c>
      <c r="D119" s="40" t="s">
        <v>213</v>
      </c>
      <c r="E119" s="40" t="s">
        <v>214</v>
      </c>
      <c r="F119" s="40" t="s">
        <v>16</v>
      </c>
      <c r="G119" s="46" t="s">
        <v>14</v>
      </c>
      <c r="H119" s="44">
        <v>5825.0999999999995</v>
      </c>
    </row>
    <row r="120" spans="1:8">
      <c r="A120" s="37">
        <v>54</v>
      </c>
      <c r="B120" s="38">
        <v>96</v>
      </c>
      <c r="C120" s="91" t="s">
        <v>215</v>
      </c>
      <c r="D120" s="40" t="s">
        <v>216</v>
      </c>
      <c r="E120" s="40" t="s">
        <v>217</v>
      </c>
      <c r="F120" s="40" t="s">
        <v>10</v>
      </c>
      <c r="G120" s="41" t="s">
        <v>11</v>
      </c>
      <c r="H120" s="44">
        <v>6939.37</v>
      </c>
    </row>
    <row r="121" spans="1:8">
      <c r="A121" s="37">
        <v>55</v>
      </c>
      <c r="B121" s="38">
        <v>97</v>
      </c>
      <c r="C121" s="90" t="s">
        <v>218</v>
      </c>
      <c r="D121" s="59" t="s">
        <v>219</v>
      </c>
      <c r="E121" s="59" t="s">
        <v>219</v>
      </c>
      <c r="F121" s="40" t="s">
        <v>10</v>
      </c>
      <c r="G121" s="79" t="s">
        <v>14</v>
      </c>
      <c r="H121" s="44">
        <v>4648.5599999999995</v>
      </c>
    </row>
    <row r="122" spans="1:8">
      <c r="A122" s="37">
        <v>56</v>
      </c>
      <c r="B122" s="38">
        <v>98</v>
      </c>
      <c r="C122" s="91" t="s">
        <v>220</v>
      </c>
      <c r="D122" s="40" t="s">
        <v>221</v>
      </c>
      <c r="E122" s="40" t="s">
        <v>222</v>
      </c>
      <c r="F122" s="40" t="s">
        <v>16</v>
      </c>
      <c r="G122" s="74" t="s">
        <v>14</v>
      </c>
      <c r="H122" s="44">
        <v>5931.7</v>
      </c>
    </row>
    <row r="123" spans="1:8">
      <c r="A123" s="37">
        <v>57</v>
      </c>
      <c r="B123" s="38">
        <v>99</v>
      </c>
      <c r="C123" s="91" t="s">
        <v>223</v>
      </c>
      <c r="D123" s="40" t="s">
        <v>224</v>
      </c>
      <c r="E123" s="40" t="s">
        <v>225</v>
      </c>
      <c r="F123" s="40" t="s">
        <v>10</v>
      </c>
      <c r="G123" s="74" t="s">
        <v>14</v>
      </c>
      <c r="H123" s="44">
        <v>4652.5999999999995</v>
      </c>
    </row>
    <row r="124" spans="1:8">
      <c r="A124" s="37">
        <v>58</v>
      </c>
      <c r="B124" s="38">
        <v>100</v>
      </c>
      <c r="C124" s="91" t="s">
        <v>226</v>
      </c>
      <c r="D124" s="40" t="s">
        <v>227</v>
      </c>
      <c r="E124" s="40" t="s">
        <v>228</v>
      </c>
      <c r="F124" s="40" t="s">
        <v>16</v>
      </c>
      <c r="G124" s="41" t="s">
        <v>11</v>
      </c>
      <c r="H124" s="44">
        <v>8732.4700000000012</v>
      </c>
    </row>
    <row r="125" spans="1:8">
      <c r="A125" s="37">
        <v>59</v>
      </c>
      <c r="B125" s="38">
        <v>101</v>
      </c>
      <c r="C125" s="91" t="s">
        <v>229</v>
      </c>
      <c r="D125" s="40" t="s">
        <v>230</v>
      </c>
      <c r="E125" s="40" t="s">
        <v>231</v>
      </c>
      <c r="F125" s="40" t="s">
        <v>10</v>
      </c>
      <c r="G125" s="74" t="s">
        <v>14</v>
      </c>
      <c r="H125" s="44">
        <v>4663.6499999999996</v>
      </c>
    </row>
    <row r="126" spans="1:8">
      <c r="A126" s="37">
        <v>60</v>
      </c>
      <c r="B126" s="38">
        <v>102</v>
      </c>
      <c r="C126" s="91" t="s">
        <v>232</v>
      </c>
      <c r="D126" s="40" t="s">
        <v>233</v>
      </c>
      <c r="E126" s="40" t="s">
        <v>234</v>
      </c>
      <c r="F126" s="40" t="s">
        <v>26</v>
      </c>
      <c r="G126" s="41" t="s">
        <v>11</v>
      </c>
      <c r="H126" s="44">
        <v>10402.959999999999</v>
      </c>
    </row>
    <row r="127" spans="1:8">
      <c r="A127" s="37">
        <v>61</v>
      </c>
      <c r="B127" s="38">
        <v>103</v>
      </c>
      <c r="C127" s="92" t="s">
        <v>235</v>
      </c>
      <c r="D127" s="75" t="s">
        <v>236</v>
      </c>
      <c r="E127" s="75" t="s">
        <v>237</v>
      </c>
      <c r="F127" s="40" t="s">
        <v>10</v>
      </c>
      <c r="G127" s="74" t="s">
        <v>14</v>
      </c>
      <c r="H127" s="44">
        <v>4624.3999999999996</v>
      </c>
    </row>
    <row r="128" spans="1:8">
      <c r="A128" s="37">
        <v>62</v>
      </c>
      <c r="B128" s="38">
        <v>104</v>
      </c>
      <c r="C128" s="38" t="s">
        <v>238</v>
      </c>
      <c r="D128" s="93" t="s">
        <v>239</v>
      </c>
      <c r="E128" s="38" t="s">
        <v>240</v>
      </c>
      <c r="F128" s="94" t="s">
        <v>26</v>
      </c>
      <c r="G128" s="95" t="s">
        <v>14</v>
      </c>
      <c r="H128" s="44">
        <v>6993.98</v>
      </c>
    </row>
    <row r="129" spans="1:8">
      <c r="A129" s="37">
        <v>63</v>
      </c>
      <c r="B129" s="38">
        <v>105</v>
      </c>
      <c r="C129" s="52" t="s">
        <v>241</v>
      </c>
      <c r="D129" s="38" t="s">
        <v>242</v>
      </c>
      <c r="E129" s="93" t="s">
        <v>243</v>
      </c>
      <c r="F129" s="38" t="s">
        <v>26</v>
      </c>
      <c r="G129" s="41" t="s">
        <v>11</v>
      </c>
      <c r="H129" s="44">
        <v>10205.4</v>
      </c>
    </row>
    <row r="130" spans="1:8">
      <c r="A130" s="37"/>
      <c r="B130" s="38">
        <v>106</v>
      </c>
      <c r="C130" s="52"/>
      <c r="D130" s="38"/>
      <c r="E130" s="96" t="s">
        <v>244</v>
      </c>
      <c r="F130" s="38" t="s">
        <v>10</v>
      </c>
      <c r="G130" s="41" t="s">
        <v>11</v>
      </c>
      <c r="H130" s="44">
        <v>6934.03</v>
      </c>
    </row>
    <row r="131" spans="1:8">
      <c r="A131" s="97"/>
      <c r="B131" s="56"/>
      <c r="C131" s="98"/>
      <c r="D131" s="99"/>
      <c r="E131" s="100" t="s">
        <v>17</v>
      </c>
      <c r="F131" s="99"/>
      <c r="G131" s="101"/>
      <c r="H131" s="44">
        <v>17139.43</v>
      </c>
    </row>
    <row r="132" spans="1:8">
      <c r="A132" s="37">
        <v>64</v>
      </c>
      <c r="B132" s="38">
        <v>107</v>
      </c>
      <c r="C132" s="52" t="s">
        <v>245</v>
      </c>
      <c r="D132" s="38" t="s">
        <v>246</v>
      </c>
      <c r="E132" s="93" t="s">
        <v>247</v>
      </c>
      <c r="F132" s="38" t="s">
        <v>10</v>
      </c>
      <c r="G132" s="46" t="s">
        <v>14</v>
      </c>
      <c r="H132" s="44">
        <v>4626.3599999999997</v>
      </c>
    </row>
    <row r="133" spans="1:8">
      <c r="A133" s="37">
        <v>65</v>
      </c>
      <c r="B133" s="38">
        <v>108</v>
      </c>
      <c r="C133" s="52" t="s">
        <v>248</v>
      </c>
      <c r="D133" s="38" t="s">
        <v>249</v>
      </c>
      <c r="E133" s="93" t="s">
        <v>250</v>
      </c>
      <c r="F133" s="38" t="s">
        <v>10</v>
      </c>
      <c r="G133" s="41" t="s">
        <v>11</v>
      </c>
      <c r="H133" s="44">
        <v>6937.03</v>
      </c>
    </row>
    <row r="134" spans="1:8">
      <c r="A134" s="37">
        <v>66</v>
      </c>
      <c r="B134" s="38">
        <v>109</v>
      </c>
      <c r="C134" s="52" t="s">
        <v>251</v>
      </c>
      <c r="D134" s="38" t="s">
        <v>252</v>
      </c>
      <c r="E134" s="93" t="s">
        <v>253</v>
      </c>
      <c r="F134" s="38" t="s">
        <v>10</v>
      </c>
      <c r="G134" s="41" t="s">
        <v>11</v>
      </c>
      <c r="H134" s="44">
        <v>6945.7699999999995</v>
      </c>
    </row>
    <row r="135" spans="1:8">
      <c r="A135" s="37">
        <v>67</v>
      </c>
      <c r="B135" s="38">
        <v>110</v>
      </c>
      <c r="C135" s="52" t="s">
        <v>254</v>
      </c>
      <c r="D135" s="38" t="s">
        <v>255</v>
      </c>
      <c r="E135" s="93" t="s">
        <v>256</v>
      </c>
      <c r="F135" s="38" t="s">
        <v>16</v>
      </c>
      <c r="G135" s="46" t="s">
        <v>14</v>
      </c>
      <c r="H135" s="44">
        <v>5822.53</v>
      </c>
    </row>
    <row r="136" spans="1:8">
      <c r="A136" s="37"/>
      <c r="B136" s="38">
        <v>111</v>
      </c>
      <c r="C136" s="52"/>
      <c r="D136" s="53" t="s">
        <v>257</v>
      </c>
      <c r="E136" s="103" t="s">
        <v>258</v>
      </c>
      <c r="F136" s="104" t="s">
        <v>10</v>
      </c>
      <c r="G136" s="105" t="s">
        <v>14</v>
      </c>
      <c r="H136" s="44">
        <v>4622.6899999999996</v>
      </c>
    </row>
    <row r="137" spans="1:8">
      <c r="A137" s="37"/>
      <c r="B137" s="38">
        <v>112</v>
      </c>
      <c r="C137" s="52"/>
      <c r="D137" s="38"/>
      <c r="E137" s="106" t="s">
        <v>259</v>
      </c>
      <c r="F137" s="77" t="s">
        <v>10</v>
      </c>
      <c r="G137" s="46" t="s">
        <v>14</v>
      </c>
      <c r="H137" s="44">
        <v>4622.6899999999996</v>
      </c>
    </row>
    <row r="138" spans="1:8" ht="15.75" thickBot="1">
      <c r="A138" s="47"/>
      <c r="B138" s="56"/>
      <c r="C138" s="58"/>
      <c r="D138" s="50"/>
      <c r="E138" s="216" t="s">
        <v>17</v>
      </c>
      <c r="F138" s="217"/>
      <c r="G138" s="51"/>
      <c r="H138" s="44">
        <v>15067.91</v>
      </c>
    </row>
    <row r="139" spans="1:8">
      <c r="A139" s="37">
        <v>68</v>
      </c>
      <c r="B139" s="38">
        <v>113</v>
      </c>
      <c r="C139" s="52" t="s">
        <v>260</v>
      </c>
      <c r="D139" s="38" t="s">
        <v>261</v>
      </c>
      <c r="E139" s="93" t="s">
        <v>262</v>
      </c>
      <c r="F139" s="38" t="s">
        <v>10</v>
      </c>
      <c r="G139" s="41" t="s">
        <v>11</v>
      </c>
      <c r="H139" s="44">
        <v>7008.57</v>
      </c>
    </row>
    <row r="140" spans="1:8">
      <c r="A140" s="37">
        <v>69</v>
      </c>
      <c r="B140" s="38">
        <v>114</v>
      </c>
      <c r="C140" s="52" t="s">
        <v>263</v>
      </c>
      <c r="D140" s="38" t="s">
        <v>264</v>
      </c>
      <c r="E140" s="93" t="s">
        <v>265</v>
      </c>
      <c r="F140" s="38" t="s">
        <v>10</v>
      </c>
      <c r="G140" s="46" t="s">
        <v>14</v>
      </c>
      <c r="H140" s="44">
        <v>4681.6499999999996</v>
      </c>
    </row>
    <row r="141" spans="1:8">
      <c r="A141" s="37">
        <v>70</v>
      </c>
      <c r="B141" s="38">
        <v>115</v>
      </c>
      <c r="C141" s="52" t="s">
        <v>266</v>
      </c>
      <c r="D141" s="38" t="s">
        <v>267</v>
      </c>
      <c r="E141" s="93" t="s">
        <v>268</v>
      </c>
      <c r="F141" s="38" t="s">
        <v>10</v>
      </c>
      <c r="G141" s="41" t="s">
        <v>11</v>
      </c>
      <c r="H141" s="44">
        <v>6957.07</v>
      </c>
    </row>
    <row r="142" spans="1:8">
      <c r="A142" s="37"/>
      <c r="B142" s="38">
        <v>116</v>
      </c>
      <c r="C142" s="52"/>
      <c r="D142" s="38"/>
      <c r="E142" s="93" t="s">
        <v>269</v>
      </c>
      <c r="F142" s="38" t="s">
        <v>10</v>
      </c>
      <c r="G142" s="41" t="s">
        <v>11</v>
      </c>
      <c r="H142" s="44">
        <v>6934.03</v>
      </c>
    </row>
    <row r="143" spans="1:8">
      <c r="A143" s="37"/>
      <c r="B143" s="38">
        <v>117</v>
      </c>
      <c r="C143" s="52"/>
      <c r="D143" s="38"/>
      <c r="E143" s="93" t="s">
        <v>270</v>
      </c>
      <c r="F143" s="38" t="s">
        <v>10</v>
      </c>
      <c r="G143" s="41" t="s">
        <v>11</v>
      </c>
      <c r="H143" s="44">
        <v>6934.03</v>
      </c>
    </row>
    <row r="144" spans="1:8">
      <c r="A144" s="37"/>
      <c r="B144" s="38">
        <v>118</v>
      </c>
      <c r="C144" s="52"/>
      <c r="D144" s="38"/>
      <c r="E144" s="93" t="s">
        <v>271</v>
      </c>
      <c r="F144" s="38" t="s">
        <v>10</v>
      </c>
      <c r="G144" s="46" t="s">
        <v>14</v>
      </c>
      <c r="H144" s="44">
        <v>4622.6899999999996</v>
      </c>
    </row>
    <row r="145" spans="1:8">
      <c r="A145" s="37"/>
      <c r="B145" s="38">
        <v>119</v>
      </c>
      <c r="C145" s="52"/>
      <c r="D145" s="38"/>
      <c r="E145" s="107" t="s">
        <v>272</v>
      </c>
      <c r="F145" s="77" t="s">
        <v>10</v>
      </c>
      <c r="G145" s="46" t="s">
        <v>14</v>
      </c>
      <c r="H145" s="44">
        <v>4622.6899999999996</v>
      </c>
    </row>
    <row r="146" spans="1:8" ht="15.75" thickBot="1">
      <c r="A146" s="47"/>
      <c r="B146" s="56"/>
      <c r="C146" s="58"/>
      <c r="D146" s="50"/>
      <c r="E146" s="216" t="s">
        <v>17</v>
      </c>
      <c r="F146" s="217"/>
      <c r="G146" s="51"/>
      <c r="H146" s="44">
        <v>30070.510000000002</v>
      </c>
    </row>
    <row r="147" spans="1:8">
      <c r="A147" s="37">
        <v>71</v>
      </c>
      <c r="B147" s="38">
        <v>120</v>
      </c>
      <c r="C147" s="52" t="s">
        <v>273</v>
      </c>
      <c r="D147" s="38" t="s">
        <v>274</v>
      </c>
      <c r="E147" s="93" t="s">
        <v>275</v>
      </c>
      <c r="F147" s="38" t="s">
        <v>26</v>
      </c>
      <c r="G147" s="46" t="s">
        <v>14</v>
      </c>
      <c r="H147" s="44">
        <v>6948.4599999999991</v>
      </c>
    </row>
    <row r="148" spans="1:8">
      <c r="A148" s="37"/>
      <c r="B148" s="38">
        <v>121</v>
      </c>
      <c r="C148" s="52"/>
      <c r="D148" s="38"/>
      <c r="E148" s="93" t="s">
        <v>276</v>
      </c>
      <c r="F148" s="59" t="s">
        <v>16</v>
      </c>
      <c r="G148" s="46" t="s">
        <v>14</v>
      </c>
      <c r="H148" s="44">
        <v>5778.36</v>
      </c>
    </row>
    <row r="149" spans="1:8" ht="15.75" thickBot="1">
      <c r="A149" s="47"/>
      <c r="B149" s="56"/>
      <c r="C149" s="58"/>
      <c r="D149" s="50"/>
      <c r="E149" s="216" t="s">
        <v>17</v>
      </c>
      <c r="F149" s="217"/>
      <c r="G149" s="51"/>
      <c r="H149" s="44">
        <v>12726.82</v>
      </c>
    </row>
    <row r="150" spans="1:8">
      <c r="A150" s="37">
        <v>72</v>
      </c>
      <c r="B150" s="38">
        <v>122</v>
      </c>
      <c r="C150" s="52" t="s">
        <v>277</v>
      </c>
      <c r="D150" s="38" t="s">
        <v>278</v>
      </c>
      <c r="E150" s="93" t="s">
        <v>279</v>
      </c>
      <c r="F150" s="53" t="s">
        <v>26</v>
      </c>
      <c r="G150" s="41" t="s">
        <v>11</v>
      </c>
      <c r="H150" s="44">
        <v>9599.08</v>
      </c>
    </row>
    <row r="151" spans="1:8">
      <c r="A151" s="37">
        <v>73</v>
      </c>
      <c r="B151" s="38">
        <v>123</v>
      </c>
      <c r="C151" s="52" t="s">
        <v>280</v>
      </c>
      <c r="D151" s="38" t="s">
        <v>281</v>
      </c>
      <c r="E151" s="93" t="s">
        <v>282</v>
      </c>
      <c r="F151" s="40" t="s">
        <v>16</v>
      </c>
      <c r="G151" s="46" t="s">
        <v>14</v>
      </c>
      <c r="H151" s="44">
        <v>5815.0999999999995</v>
      </c>
    </row>
    <row r="152" spans="1:8">
      <c r="A152" s="37">
        <v>74</v>
      </c>
      <c r="B152" s="38">
        <v>124</v>
      </c>
      <c r="C152" s="52" t="s">
        <v>283</v>
      </c>
      <c r="D152" s="38" t="s">
        <v>284</v>
      </c>
      <c r="E152" s="93" t="s">
        <v>285</v>
      </c>
      <c r="F152" s="38" t="s">
        <v>26</v>
      </c>
      <c r="G152" s="46" t="s">
        <v>14</v>
      </c>
      <c r="H152" s="44">
        <v>6946.0399999999991</v>
      </c>
    </row>
    <row r="153" spans="1:8">
      <c r="A153" s="37">
        <v>75</v>
      </c>
      <c r="B153" s="38">
        <v>125</v>
      </c>
      <c r="C153" s="90" t="s">
        <v>286</v>
      </c>
      <c r="D153" s="59" t="s">
        <v>287</v>
      </c>
      <c r="E153" s="108" t="s">
        <v>288</v>
      </c>
      <c r="F153" s="38" t="s">
        <v>10</v>
      </c>
      <c r="G153" s="46" t="s">
        <v>14</v>
      </c>
      <c r="H153" s="44">
        <v>4645.5999999999995</v>
      </c>
    </row>
    <row r="154" spans="1:8">
      <c r="A154" s="37">
        <v>76</v>
      </c>
      <c r="B154" s="38">
        <v>126</v>
      </c>
      <c r="C154" s="90" t="s">
        <v>289</v>
      </c>
      <c r="D154" s="59" t="s">
        <v>290</v>
      </c>
      <c r="E154" s="53" t="s">
        <v>291</v>
      </c>
      <c r="F154" s="59" t="s">
        <v>16</v>
      </c>
      <c r="G154" s="79" t="s">
        <v>14</v>
      </c>
      <c r="H154" s="44">
        <v>5094.75</v>
      </c>
    </row>
    <row r="155" spans="1:8">
      <c r="A155" s="37"/>
      <c r="B155" s="38">
        <v>127</v>
      </c>
      <c r="C155" s="90"/>
      <c r="D155" s="59"/>
      <c r="E155" s="59" t="s">
        <v>292</v>
      </c>
      <c r="F155" s="59" t="s">
        <v>10</v>
      </c>
      <c r="G155" s="79" t="s">
        <v>14</v>
      </c>
      <c r="H155" s="44">
        <v>4622.6899999999996</v>
      </c>
    </row>
    <row r="156" spans="1:8">
      <c r="A156" s="37"/>
      <c r="B156" s="38">
        <v>128</v>
      </c>
      <c r="C156" s="90"/>
      <c r="D156" s="59"/>
      <c r="E156" s="59" t="s">
        <v>293</v>
      </c>
      <c r="F156" s="59" t="s">
        <v>10</v>
      </c>
      <c r="G156" s="79" t="s">
        <v>14</v>
      </c>
      <c r="H156" s="44">
        <v>4622.6899999999996</v>
      </c>
    </row>
    <row r="157" spans="1:8" ht="15.75" thickBot="1">
      <c r="A157" s="47"/>
      <c r="B157" s="56"/>
      <c r="C157" s="58"/>
      <c r="D157" s="50"/>
      <c r="E157" s="216" t="s">
        <v>17</v>
      </c>
      <c r="F157" s="217"/>
      <c r="G157" s="51"/>
      <c r="H157" s="44">
        <v>14340.130000000001</v>
      </c>
    </row>
    <row r="158" spans="1:8">
      <c r="A158" s="37">
        <v>77</v>
      </c>
      <c r="B158" s="38">
        <v>129</v>
      </c>
      <c r="C158" s="90" t="s">
        <v>294</v>
      </c>
      <c r="D158" s="59" t="s">
        <v>295</v>
      </c>
      <c r="E158" s="59" t="s">
        <v>296</v>
      </c>
      <c r="F158" s="59" t="s">
        <v>10</v>
      </c>
      <c r="G158" s="79" t="s">
        <v>14</v>
      </c>
      <c r="H158" s="44">
        <v>4727.1799999999994</v>
      </c>
    </row>
    <row r="159" spans="1:8">
      <c r="A159" s="37"/>
      <c r="B159" s="38">
        <v>130</v>
      </c>
      <c r="C159" s="90"/>
      <c r="D159" s="59"/>
      <c r="E159" s="59" t="s">
        <v>297</v>
      </c>
      <c r="F159" s="109" t="s">
        <v>16</v>
      </c>
      <c r="G159" s="79" t="s">
        <v>14</v>
      </c>
      <c r="H159" s="44">
        <v>0</v>
      </c>
    </row>
    <row r="160" spans="1:8">
      <c r="A160" s="37"/>
      <c r="B160" s="38">
        <v>131</v>
      </c>
      <c r="C160" s="90"/>
      <c r="D160" s="59"/>
      <c r="E160" s="65" t="s">
        <v>298</v>
      </c>
      <c r="F160" s="110" t="s">
        <v>10</v>
      </c>
      <c r="G160" s="64" t="s">
        <v>14</v>
      </c>
      <c r="H160" s="44">
        <v>0</v>
      </c>
    </row>
    <row r="161" spans="1:8" ht="15.75" thickBot="1">
      <c r="A161" s="47"/>
      <c r="B161" s="56"/>
      <c r="C161" s="58"/>
      <c r="D161" s="50"/>
      <c r="E161" s="216" t="s">
        <v>17</v>
      </c>
      <c r="F161" s="217"/>
      <c r="G161" s="51"/>
      <c r="H161" s="44">
        <v>4727.1799999999994</v>
      </c>
    </row>
    <row r="162" spans="1:8">
      <c r="A162" s="37">
        <v>78</v>
      </c>
      <c r="B162" s="38">
        <v>132</v>
      </c>
      <c r="C162" s="90" t="s">
        <v>299</v>
      </c>
      <c r="D162" s="59" t="s">
        <v>300</v>
      </c>
      <c r="E162" s="59" t="s">
        <v>301</v>
      </c>
      <c r="F162" s="59" t="s">
        <v>10</v>
      </c>
      <c r="G162" s="79" t="s">
        <v>14</v>
      </c>
      <c r="H162" s="44">
        <v>4631.3999999999996</v>
      </c>
    </row>
    <row r="163" spans="1:8">
      <c r="A163" s="37">
        <v>79</v>
      </c>
      <c r="B163" s="38">
        <v>133</v>
      </c>
      <c r="C163" s="90" t="s">
        <v>302</v>
      </c>
      <c r="D163" s="59" t="s">
        <v>303</v>
      </c>
      <c r="E163" s="59" t="s">
        <v>304</v>
      </c>
      <c r="F163" s="59" t="s">
        <v>16</v>
      </c>
      <c r="G163" s="79" t="s">
        <v>14</v>
      </c>
      <c r="H163" s="44">
        <v>5813.8099999999995</v>
      </c>
    </row>
    <row r="164" spans="1:8">
      <c r="A164" s="37"/>
      <c r="B164" s="38">
        <v>134</v>
      </c>
      <c r="C164" s="90"/>
      <c r="D164" s="59"/>
      <c r="E164" s="59" t="s">
        <v>305</v>
      </c>
      <c r="F164" s="59" t="s">
        <v>10</v>
      </c>
      <c r="G164" s="79" t="s">
        <v>14</v>
      </c>
      <c r="H164" s="44">
        <v>4622.6899999999996</v>
      </c>
    </row>
    <row r="165" spans="1:8" ht="15.75" thickBot="1">
      <c r="A165" s="47"/>
      <c r="B165" s="56"/>
      <c r="C165" s="58"/>
      <c r="D165" s="50"/>
      <c r="E165" s="216" t="s">
        <v>17</v>
      </c>
      <c r="F165" s="217"/>
      <c r="G165" s="51"/>
      <c r="H165" s="44">
        <v>10436.5</v>
      </c>
    </row>
    <row r="166" spans="1:8">
      <c r="A166" s="37">
        <v>80</v>
      </c>
      <c r="B166" s="38">
        <v>135</v>
      </c>
      <c r="C166" s="90" t="s">
        <v>306</v>
      </c>
      <c r="D166" s="59" t="s">
        <v>307</v>
      </c>
      <c r="E166" s="59" t="s">
        <v>308</v>
      </c>
      <c r="F166" s="59" t="s">
        <v>10</v>
      </c>
      <c r="G166" s="79" t="s">
        <v>14</v>
      </c>
      <c r="H166" s="44">
        <v>4631.45</v>
      </c>
    </row>
    <row r="167" spans="1:8">
      <c r="A167" s="37">
        <v>81</v>
      </c>
      <c r="B167" s="38">
        <v>136</v>
      </c>
      <c r="C167" s="90" t="s">
        <v>309</v>
      </c>
      <c r="D167" s="59" t="s">
        <v>310</v>
      </c>
      <c r="E167" s="59" t="s">
        <v>311</v>
      </c>
      <c r="F167" s="59" t="s">
        <v>10</v>
      </c>
      <c r="G167" s="79" t="s">
        <v>14</v>
      </c>
      <c r="H167" s="44">
        <v>4750.3599999999997</v>
      </c>
    </row>
    <row r="168" spans="1:8">
      <c r="A168" s="37">
        <v>82</v>
      </c>
      <c r="B168" s="38">
        <v>137</v>
      </c>
      <c r="C168" s="90" t="s">
        <v>312</v>
      </c>
      <c r="D168" s="59" t="s">
        <v>313</v>
      </c>
      <c r="E168" s="59" t="s">
        <v>314</v>
      </c>
      <c r="F168" s="59" t="s">
        <v>10</v>
      </c>
      <c r="G168" s="41" t="s">
        <v>11</v>
      </c>
      <c r="H168" s="44">
        <v>6941.45</v>
      </c>
    </row>
    <row r="169" spans="1:8">
      <c r="A169" s="37">
        <v>83</v>
      </c>
      <c r="B169" s="38">
        <v>138</v>
      </c>
      <c r="C169" s="90" t="s">
        <v>315</v>
      </c>
      <c r="D169" s="59" t="s">
        <v>316</v>
      </c>
      <c r="E169" s="59" t="s">
        <v>317</v>
      </c>
      <c r="F169" s="59" t="s">
        <v>10</v>
      </c>
      <c r="G169" s="79" t="s">
        <v>14</v>
      </c>
      <c r="H169" s="44">
        <v>4624.6499999999996</v>
      </c>
    </row>
    <row r="170" spans="1:8">
      <c r="A170" s="37">
        <v>84</v>
      </c>
      <c r="B170" s="38">
        <v>139</v>
      </c>
      <c r="C170" s="90" t="s">
        <v>318</v>
      </c>
      <c r="D170" s="59" t="s">
        <v>319</v>
      </c>
      <c r="E170" s="59" t="s">
        <v>320</v>
      </c>
      <c r="F170" s="59" t="s">
        <v>10</v>
      </c>
      <c r="G170" s="79" t="s">
        <v>14</v>
      </c>
      <c r="H170" s="44">
        <v>4628.6499999999996</v>
      </c>
    </row>
    <row r="171" spans="1:8">
      <c r="A171" s="37">
        <v>85</v>
      </c>
      <c r="B171" s="38">
        <v>140</v>
      </c>
      <c r="C171" s="90" t="s">
        <v>321</v>
      </c>
      <c r="D171" s="59" t="s">
        <v>322</v>
      </c>
      <c r="E171" s="59" t="s">
        <v>323</v>
      </c>
      <c r="F171" s="59" t="s">
        <v>16</v>
      </c>
      <c r="G171" s="79" t="s">
        <v>14</v>
      </c>
      <c r="H171" s="44">
        <v>5860.18</v>
      </c>
    </row>
    <row r="172" spans="1:8">
      <c r="A172" s="37">
        <v>86</v>
      </c>
      <c r="B172" s="38">
        <v>141</v>
      </c>
      <c r="C172" s="90" t="s">
        <v>324</v>
      </c>
      <c r="D172" s="59" t="s">
        <v>325</v>
      </c>
      <c r="E172" s="59" t="s">
        <v>326</v>
      </c>
      <c r="F172" s="53" t="s">
        <v>26</v>
      </c>
      <c r="G172" s="79" t="s">
        <v>14</v>
      </c>
      <c r="H172" s="44">
        <v>6987.1399999999994</v>
      </c>
    </row>
    <row r="173" spans="1:8">
      <c r="A173" s="37"/>
      <c r="B173" s="38">
        <v>142</v>
      </c>
      <c r="C173" s="90"/>
      <c r="D173" s="53" t="s">
        <v>327</v>
      </c>
      <c r="E173" s="59" t="s">
        <v>328</v>
      </c>
      <c r="F173" s="59" t="s">
        <v>10</v>
      </c>
      <c r="G173" s="79" t="s">
        <v>14</v>
      </c>
      <c r="H173" s="44">
        <v>4622.6899999999996</v>
      </c>
    </row>
    <row r="174" spans="1:8">
      <c r="A174" s="37"/>
      <c r="B174" s="38">
        <v>143</v>
      </c>
      <c r="C174" s="90"/>
      <c r="D174" s="53" t="s">
        <v>329</v>
      </c>
      <c r="E174" s="59" t="s">
        <v>330</v>
      </c>
      <c r="F174" s="59" t="s">
        <v>10</v>
      </c>
      <c r="G174" s="79" t="s">
        <v>14</v>
      </c>
      <c r="H174" s="44">
        <v>4622.6899999999996</v>
      </c>
    </row>
    <row r="175" spans="1:8">
      <c r="A175" s="37"/>
      <c r="B175" s="38">
        <v>144</v>
      </c>
      <c r="C175" s="90"/>
      <c r="D175" s="53" t="s">
        <v>331</v>
      </c>
      <c r="E175" s="59" t="s">
        <v>332</v>
      </c>
      <c r="F175" s="59" t="s">
        <v>10</v>
      </c>
      <c r="G175" s="79" t="s">
        <v>14</v>
      </c>
      <c r="H175" s="44">
        <v>4622.6899999999996</v>
      </c>
    </row>
    <row r="176" spans="1:8" ht="15.75" thickBot="1">
      <c r="A176" s="47"/>
      <c r="B176" s="56"/>
      <c r="C176" s="58"/>
      <c r="D176" s="50"/>
      <c r="E176" s="216" t="s">
        <v>17</v>
      </c>
      <c r="F176" s="217"/>
      <c r="G176" s="51"/>
      <c r="H176" s="44">
        <v>20855.21</v>
      </c>
    </row>
    <row r="177" spans="1:8">
      <c r="A177" s="37">
        <v>87</v>
      </c>
      <c r="B177" s="38">
        <v>145</v>
      </c>
      <c r="C177" s="90" t="s">
        <v>333</v>
      </c>
      <c r="D177" s="59" t="s">
        <v>334</v>
      </c>
      <c r="E177" s="109" t="s">
        <v>335</v>
      </c>
      <c r="F177" s="109" t="s">
        <v>16</v>
      </c>
      <c r="G177" s="79" t="s">
        <v>14</v>
      </c>
      <c r="H177" s="44">
        <v>5794.0199999999995</v>
      </c>
    </row>
    <row r="178" spans="1:8">
      <c r="A178" s="37"/>
      <c r="B178" s="38">
        <v>146</v>
      </c>
      <c r="C178" s="90"/>
      <c r="D178" s="109"/>
      <c r="E178" s="59" t="s">
        <v>336</v>
      </c>
      <c r="F178" s="59" t="s">
        <v>10</v>
      </c>
      <c r="G178" s="79" t="s">
        <v>14</v>
      </c>
      <c r="H178" s="44">
        <v>4622.6899999999996</v>
      </c>
    </row>
    <row r="179" spans="1:8" ht="15.75" thickBot="1">
      <c r="A179" s="47"/>
      <c r="B179" s="56"/>
      <c r="C179" s="58"/>
      <c r="D179" s="50"/>
      <c r="E179" s="216" t="s">
        <v>17</v>
      </c>
      <c r="F179" s="217"/>
      <c r="G179" s="51"/>
      <c r="H179" s="44">
        <v>10416.709999999999</v>
      </c>
    </row>
    <row r="180" spans="1:8">
      <c r="A180" s="37">
        <v>88</v>
      </c>
      <c r="B180" s="38">
        <v>147</v>
      </c>
      <c r="C180" s="40" t="s">
        <v>337</v>
      </c>
      <c r="D180" s="40" t="s">
        <v>338</v>
      </c>
      <c r="E180" s="40" t="s">
        <v>339</v>
      </c>
      <c r="F180" s="53" t="s">
        <v>26</v>
      </c>
      <c r="G180" s="64" t="s">
        <v>14</v>
      </c>
      <c r="H180" s="44">
        <v>7125.15</v>
      </c>
    </row>
    <row r="181" spans="1:8">
      <c r="A181" s="37"/>
      <c r="B181" s="38">
        <v>148</v>
      </c>
      <c r="C181" s="40"/>
      <c r="D181" s="80"/>
      <c r="E181" s="111" t="s">
        <v>340</v>
      </c>
      <c r="F181" s="110" t="s">
        <v>16</v>
      </c>
      <c r="G181" s="64" t="s">
        <v>14</v>
      </c>
      <c r="H181" s="44">
        <v>4622.6899999999996</v>
      </c>
    </row>
    <row r="182" spans="1:8">
      <c r="A182" s="37"/>
      <c r="B182" s="38">
        <v>149</v>
      </c>
      <c r="C182" s="112"/>
      <c r="D182" s="113"/>
      <c r="E182" s="40" t="s">
        <v>341</v>
      </c>
      <c r="F182" s="110" t="s">
        <v>16</v>
      </c>
      <c r="G182" s="64" t="s">
        <v>14</v>
      </c>
      <c r="H182" s="44">
        <v>5778.36</v>
      </c>
    </row>
    <row r="183" spans="1:8">
      <c r="A183" s="37"/>
      <c r="B183" s="38">
        <v>150</v>
      </c>
      <c r="C183" s="40"/>
      <c r="D183" s="40"/>
      <c r="E183" s="40" t="s">
        <v>342</v>
      </c>
      <c r="F183" s="110" t="s">
        <v>10</v>
      </c>
      <c r="G183" s="64" t="s">
        <v>14</v>
      </c>
      <c r="H183" s="44">
        <v>4622.6899999999996</v>
      </c>
    </row>
    <row r="184" spans="1:8">
      <c r="A184" s="37"/>
      <c r="B184" s="38">
        <v>151</v>
      </c>
      <c r="C184" s="40"/>
      <c r="D184" s="40"/>
      <c r="E184" s="40" t="s">
        <v>343</v>
      </c>
      <c r="F184" s="110" t="s">
        <v>10</v>
      </c>
      <c r="G184" s="64" t="s">
        <v>14</v>
      </c>
      <c r="H184" s="44">
        <v>4622.6899999999996</v>
      </c>
    </row>
    <row r="185" spans="1:8">
      <c r="A185" s="37"/>
      <c r="B185" s="38">
        <v>152</v>
      </c>
      <c r="C185" s="40"/>
      <c r="D185" s="40"/>
      <c r="E185" s="40" t="s">
        <v>344</v>
      </c>
      <c r="F185" s="114" t="s">
        <v>10</v>
      </c>
      <c r="G185" s="64" t="s">
        <v>14</v>
      </c>
      <c r="H185" s="44">
        <v>5778.36</v>
      </c>
    </row>
    <row r="186" spans="1:8">
      <c r="A186" s="37"/>
      <c r="B186" s="38">
        <v>153</v>
      </c>
      <c r="C186" s="112"/>
      <c r="D186" s="113"/>
      <c r="E186" s="80" t="s">
        <v>345</v>
      </c>
      <c r="F186" s="114" t="s">
        <v>10</v>
      </c>
      <c r="G186" s="64" t="s">
        <v>14</v>
      </c>
      <c r="H186" s="44">
        <v>4622.6899999999996</v>
      </c>
    </row>
    <row r="187" spans="1:8">
      <c r="A187" s="37"/>
      <c r="B187" s="38">
        <v>154</v>
      </c>
      <c r="C187" s="112"/>
      <c r="D187" s="113"/>
      <c r="E187" s="76" t="s">
        <v>346</v>
      </c>
      <c r="F187" s="114" t="s">
        <v>10</v>
      </c>
      <c r="G187" s="64" t="s">
        <v>14</v>
      </c>
      <c r="H187" s="44">
        <v>4622.6899999999996</v>
      </c>
    </row>
    <row r="188" spans="1:8" ht="15.75" thickBot="1">
      <c r="A188" s="47"/>
      <c r="B188" s="56"/>
      <c r="C188" s="115"/>
      <c r="D188" s="116"/>
      <c r="E188" s="218" t="s">
        <v>17</v>
      </c>
      <c r="F188" s="217"/>
      <c r="G188" s="51"/>
      <c r="H188" s="44">
        <v>41795.32</v>
      </c>
    </row>
    <row r="189" spans="1:8">
      <c r="A189" s="37">
        <v>89</v>
      </c>
      <c r="B189" s="38">
        <v>155</v>
      </c>
      <c r="C189" s="40" t="s">
        <v>347</v>
      </c>
      <c r="D189" s="40" t="s">
        <v>348</v>
      </c>
      <c r="E189" s="40" t="s">
        <v>349</v>
      </c>
      <c r="F189" s="59" t="s">
        <v>16</v>
      </c>
      <c r="G189" s="79" t="s">
        <v>14</v>
      </c>
      <c r="H189" s="44">
        <v>5850.12</v>
      </c>
    </row>
    <row r="190" spans="1:8">
      <c r="A190" s="37"/>
      <c r="B190" s="38">
        <v>156</v>
      </c>
      <c r="C190" s="40"/>
      <c r="D190" s="40"/>
      <c r="E190" s="40" t="s">
        <v>350</v>
      </c>
      <c r="F190" s="110" t="s">
        <v>10</v>
      </c>
      <c r="G190" s="64" t="s">
        <v>14</v>
      </c>
      <c r="H190" s="44">
        <v>4622.6899999999996</v>
      </c>
    </row>
    <row r="191" spans="1:8">
      <c r="A191" s="37"/>
      <c r="B191" s="38">
        <v>157</v>
      </c>
      <c r="C191" s="40"/>
      <c r="D191" s="59"/>
      <c r="E191" s="53" t="s">
        <v>351</v>
      </c>
      <c r="F191" s="110" t="s">
        <v>26</v>
      </c>
      <c r="G191" s="64" t="s">
        <v>14</v>
      </c>
      <c r="H191" s="44">
        <v>6934.0399999999991</v>
      </c>
    </row>
    <row r="192" spans="1:8">
      <c r="A192" s="37"/>
      <c r="B192" s="38">
        <v>158</v>
      </c>
      <c r="C192" s="40"/>
      <c r="D192" s="59"/>
      <c r="E192" s="53" t="s">
        <v>352</v>
      </c>
      <c r="F192" s="110" t="s">
        <v>10</v>
      </c>
      <c r="G192" s="105" t="s">
        <v>14</v>
      </c>
      <c r="H192" s="44">
        <v>4622.6899999999996</v>
      </c>
    </row>
    <row r="193" spans="1:8" ht="15.75" thickBot="1">
      <c r="A193" s="47"/>
      <c r="B193" s="56"/>
      <c r="C193" s="50"/>
      <c r="D193" s="50"/>
      <c r="E193" s="216" t="s">
        <v>17</v>
      </c>
      <c r="F193" s="217"/>
      <c r="G193" s="51"/>
      <c r="H193" s="44">
        <v>22029.54</v>
      </c>
    </row>
    <row r="194" spans="1:8">
      <c r="A194" s="37">
        <v>90</v>
      </c>
      <c r="B194" s="38">
        <v>159</v>
      </c>
      <c r="C194" s="40" t="s">
        <v>353</v>
      </c>
      <c r="D194" s="40" t="s">
        <v>354</v>
      </c>
      <c r="E194" s="40" t="s">
        <v>355</v>
      </c>
      <c r="F194" s="59" t="s">
        <v>26</v>
      </c>
      <c r="G194" s="79" t="s">
        <v>14</v>
      </c>
      <c r="H194" s="44">
        <v>7041.7099999999991</v>
      </c>
    </row>
    <row r="195" spans="1:8">
      <c r="A195" s="117"/>
      <c r="B195" s="38">
        <v>160</v>
      </c>
      <c r="C195" s="220" t="s">
        <v>356</v>
      </c>
      <c r="D195" s="221"/>
      <c r="E195" s="118" t="s">
        <v>357</v>
      </c>
      <c r="F195" s="53" t="s">
        <v>10</v>
      </c>
      <c r="G195" s="105" t="s">
        <v>14</v>
      </c>
      <c r="H195" s="44">
        <v>4622.6899999999996</v>
      </c>
    </row>
    <row r="196" spans="1:8" ht="15.75" thickBot="1">
      <c r="A196" s="47"/>
      <c r="B196" s="56"/>
      <c r="C196" s="115"/>
      <c r="D196" s="116"/>
      <c r="E196" s="216" t="s">
        <v>17</v>
      </c>
      <c r="F196" s="217"/>
      <c r="G196" s="51"/>
      <c r="H196" s="44">
        <v>11664.399999999998</v>
      </c>
    </row>
    <row r="197" spans="1:8">
      <c r="A197" s="37">
        <v>91</v>
      </c>
      <c r="B197" s="38">
        <v>161</v>
      </c>
      <c r="C197" s="40" t="s">
        <v>358</v>
      </c>
      <c r="D197" s="40" t="s">
        <v>359</v>
      </c>
      <c r="E197" s="40" t="s">
        <v>360</v>
      </c>
      <c r="F197" s="59" t="s">
        <v>26</v>
      </c>
      <c r="G197" s="79" t="s">
        <v>14</v>
      </c>
      <c r="H197" s="44">
        <v>6949.69</v>
      </c>
    </row>
    <row r="198" spans="1:8">
      <c r="A198" s="37"/>
      <c r="B198" s="38">
        <v>162</v>
      </c>
      <c r="C198" s="40"/>
      <c r="D198" s="40"/>
      <c r="E198" s="40" t="s">
        <v>361</v>
      </c>
      <c r="F198" s="53" t="s">
        <v>10</v>
      </c>
      <c r="G198" s="105" t="s">
        <v>14</v>
      </c>
      <c r="H198" s="44">
        <v>4622.6899999999996</v>
      </c>
    </row>
    <row r="199" spans="1:8">
      <c r="A199" s="37"/>
      <c r="B199" s="56"/>
      <c r="C199" s="40"/>
      <c r="D199" s="40"/>
      <c r="E199" s="40" t="s">
        <v>17</v>
      </c>
      <c r="F199" s="59"/>
      <c r="G199" s="79"/>
      <c r="H199" s="44">
        <v>11572.379999999997</v>
      </c>
    </row>
    <row r="200" spans="1:8">
      <c r="A200" s="37">
        <v>92</v>
      </c>
      <c r="B200" s="38">
        <v>163</v>
      </c>
      <c r="C200" s="40" t="s">
        <v>362</v>
      </c>
      <c r="D200" s="40" t="s">
        <v>363</v>
      </c>
      <c r="E200" s="40" t="s">
        <v>364</v>
      </c>
      <c r="F200" s="59" t="s">
        <v>26</v>
      </c>
      <c r="G200" s="79" t="s">
        <v>11</v>
      </c>
      <c r="H200" s="44">
        <v>10404</v>
      </c>
    </row>
    <row r="201" spans="1:8">
      <c r="A201" s="37">
        <v>93</v>
      </c>
      <c r="B201" s="38">
        <v>164</v>
      </c>
      <c r="C201" s="40" t="s">
        <v>365</v>
      </c>
      <c r="D201" s="40" t="s">
        <v>366</v>
      </c>
      <c r="E201" s="40" t="s">
        <v>367</v>
      </c>
      <c r="F201" s="59" t="s">
        <v>16</v>
      </c>
      <c r="G201" s="79" t="s">
        <v>14</v>
      </c>
      <c r="H201" s="44">
        <v>5800.32</v>
      </c>
    </row>
    <row r="202" spans="1:8">
      <c r="A202" s="37"/>
      <c r="B202" s="38">
        <v>165</v>
      </c>
      <c r="C202" s="40"/>
      <c r="D202" s="40"/>
      <c r="E202" s="40" t="s">
        <v>368</v>
      </c>
      <c r="F202" s="59" t="s">
        <v>10</v>
      </c>
      <c r="G202" s="79" t="s">
        <v>14</v>
      </c>
      <c r="H202" s="44">
        <v>4622.6899999999996</v>
      </c>
    </row>
    <row r="203" spans="1:8">
      <c r="A203" s="37"/>
      <c r="B203" s="38">
        <v>166</v>
      </c>
      <c r="C203" s="40"/>
      <c r="D203" s="40"/>
      <c r="E203" s="65" t="s">
        <v>369</v>
      </c>
      <c r="F203" s="59" t="s">
        <v>10</v>
      </c>
      <c r="G203" s="79" t="s">
        <v>14</v>
      </c>
      <c r="H203" s="44">
        <v>4622.6899999999996</v>
      </c>
    </row>
    <row r="204" spans="1:8">
      <c r="A204" s="47"/>
      <c r="B204" s="56"/>
      <c r="C204" s="50"/>
      <c r="D204" s="50"/>
      <c r="E204" s="50" t="s">
        <v>17</v>
      </c>
      <c r="F204" s="50"/>
      <c r="G204" s="51"/>
      <c r="H204" s="44">
        <v>15045.699999999997</v>
      </c>
    </row>
    <row r="205" spans="1:8">
      <c r="A205" s="37">
        <v>94</v>
      </c>
      <c r="B205" s="38">
        <v>167</v>
      </c>
      <c r="C205" s="40" t="s">
        <v>370</v>
      </c>
      <c r="D205" s="40" t="s">
        <v>371</v>
      </c>
      <c r="E205" s="40" t="s">
        <v>372</v>
      </c>
      <c r="F205" s="59" t="s">
        <v>16</v>
      </c>
      <c r="G205" s="79" t="s">
        <v>14</v>
      </c>
      <c r="H205" s="44">
        <v>5795.23</v>
      </c>
    </row>
    <row r="206" spans="1:8">
      <c r="A206" s="37"/>
      <c r="B206" s="38">
        <v>168</v>
      </c>
      <c r="C206" s="40"/>
      <c r="D206" s="65"/>
      <c r="E206" s="75" t="s">
        <v>373</v>
      </c>
      <c r="F206" s="59" t="s">
        <v>10</v>
      </c>
      <c r="G206" s="79" t="s">
        <v>14</v>
      </c>
      <c r="H206" s="44">
        <v>4622.6899999999996</v>
      </c>
    </row>
    <row r="207" spans="1:8">
      <c r="A207" s="37"/>
      <c r="B207" s="38">
        <v>169</v>
      </c>
      <c r="C207" s="40"/>
      <c r="D207" s="65"/>
      <c r="E207" s="119" t="s">
        <v>374</v>
      </c>
      <c r="F207" s="59" t="s">
        <v>10</v>
      </c>
      <c r="G207" s="79" t="s">
        <v>14</v>
      </c>
      <c r="H207" s="44">
        <v>4622.6899999999996</v>
      </c>
    </row>
    <row r="208" spans="1:8">
      <c r="A208" s="37"/>
      <c r="B208" s="38">
        <v>170</v>
      </c>
      <c r="C208" s="40"/>
      <c r="D208" s="65"/>
      <c r="E208" s="120" t="s">
        <v>375</v>
      </c>
      <c r="F208" s="59" t="s">
        <v>10</v>
      </c>
      <c r="G208" s="79" t="s">
        <v>14</v>
      </c>
      <c r="H208" s="44">
        <v>4622.6899999999996</v>
      </c>
    </row>
    <row r="209" spans="1:8" ht="15.75" thickBot="1">
      <c r="A209" s="47"/>
      <c r="B209" s="56"/>
      <c r="C209" s="50"/>
      <c r="D209" s="50"/>
      <c r="E209" s="216" t="s">
        <v>17</v>
      </c>
      <c r="F209" s="217"/>
      <c r="G209" s="51"/>
      <c r="H209" s="44">
        <v>19663.3</v>
      </c>
    </row>
    <row r="210" spans="1:8">
      <c r="A210" s="37">
        <v>95</v>
      </c>
      <c r="B210" s="38">
        <v>171</v>
      </c>
      <c r="C210" s="40" t="s">
        <v>376</v>
      </c>
      <c r="D210" s="40" t="s">
        <v>377</v>
      </c>
      <c r="E210" s="40" t="s">
        <v>378</v>
      </c>
      <c r="F210" s="59" t="s">
        <v>16</v>
      </c>
      <c r="G210" s="79" t="s">
        <v>14</v>
      </c>
      <c r="H210" s="44">
        <v>5815.9</v>
      </c>
    </row>
    <row r="211" spans="1:8">
      <c r="A211" s="37">
        <v>96</v>
      </c>
      <c r="B211" s="38">
        <v>172</v>
      </c>
      <c r="C211" s="121" t="s">
        <v>379</v>
      </c>
      <c r="D211" s="121" t="s">
        <v>380</v>
      </c>
      <c r="E211" s="121" t="s">
        <v>381</v>
      </c>
      <c r="F211" s="70" t="s">
        <v>10</v>
      </c>
      <c r="G211" s="71" t="s">
        <v>11</v>
      </c>
      <c r="H211" s="44">
        <v>7402.69</v>
      </c>
    </row>
    <row r="212" spans="1:8">
      <c r="A212" s="122"/>
      <c r="B212" s="38">
        <v>173</v>
      </c>
      <c r="C212" s="77"/>
      <c r="D212" s="123"/>
      <c r="E212" s="124" t="s">
        <v>382</v>
      </c>
      <c r="F212" s="72" t="s">
        <v>16</v>
      </c>
      <c r="G212" s="73" t="s">
        <v>11</v>
      </c>
      <c r="H212" s="44">
        <v>8667.5499999999993</v>
      </c>
    </row>
    <row r="213" spans="1:8">
      <c r="A213" s="37"/>
      <c r="B213" s="38">
        <v>174</v>
      </c>
      <c r="C213" s="38"/>
      <c r="D213" s="38"/>
      <c r="E213" s="124" t="s">
        <v>383</v>
      </c>
      <c r="F213" s="70" t="s">
        <v>10</v>
      </c>
      <c r="G213" s="71" t="s">
        <v>11</v>
      </c>
      <c r="H213" s="44">
        <v>6934.03</v>
      </c>
    </row>
    <row r="214" spans="1:8">
      <c r="A214" s="37"/>
      <c r="B214" s="38">
        <v>175</v>
      </c>
      <c r="C214" s="38"/>
      <c r="D214" s="38"/>
      <c r="E214" s="80" t="s">
        <v>384</v>
      </c>
      <c r="F214" s="72" t="s">
        <v>16</v>
      </c>
      <c r="G214" s="73" t="s">
        <v>11</v>
      </c>
      <c r="H214" s="44">
        <v>8667.5499999999993</v>
      </c>
    </row>
    <row r="215" spans="1:8">
      <c r="A215" s="37"/>
      <c r="B215" s="38">
        <v>176</v>
      </c>
      <c r="C215" s="38"/>
      <c r="D215" s="38"/>
      <c r="E215" s="76" t="s">
        <v>385</v>
      </c>
      <c r="F215" s="70" t="s">
        <v>10</v>
      </c>
      <c r="G215" s="71" t="s">
        <v>11</v>
      </c>
      <c r="H215" s="44">
        <v>6934.03</v>
      </c>
    </row>
    <row r="216" spans="1:8" ht="15.75" thickBot="1">
      <c r="A216" s="47"/>
      <c r="B216" s="56"/>
      <c r="C216" s="50"/>
      <c r="D216" s="50"/>
      <c r="E216" s="216" t="s">
        <v>17</v>
      </c>
      <c r="F216" s="217"/>
      <c r="G216" s="125"/>
      <c r="H216" s="44">
        <v>38605.849999999991</v>
      </c>
    </row>
    <row r="217" spans="1:8">
      <c r="A217" s="37">
        <v>97</v>
      </c>
      <c r="B217" s="38">
        <v>177</v>
      </c>
      <c r="C217" s="126" t="s">
        <v>386</v>
      </c>
      <c r="D217" s="126" t="s">
        <v>387</v>
      </c>
      <c r="E217" s="126" t="s">
        <v>388</v>
      </c>
      <c r="F217" s="127" t="s">
        <v>10</v>
      </c>
      <c r="G217" s="128" t="s">
        <v>11</v>
      </c>
      <c r="H217" s="44">
        <v>6399.3799999999992</v>
      </c>
    </row>
    <row r="218" spans="1:8">
      <c r="A218" s="37">
        <v>98</v>
      </c>
      <c r="B218" s="38">
        <v>178</v>
      </c>
      <c r="C218" s="126" t="s">
        <v>389</v>
      </c>
      <c r="D218" s="126" t="s">
        <v>390</v>
      </c>
      <c r="E218" s="126" t="s">
        <v>391</v>
      </c>
      <c r="F218" s="127" t="s">
        <v>10</v>
      </c>
      <c r="G218" s="128" t="s">
        <v>11</v>
      </c>
      <c r="H218" s="44">
        <v>7056.78</v>
      </c>
    </row>
    <row r="219" spans="1:8">
      <c r="A219" s="37"/>
      <c r="B219" s="38">
        <v>179</v>
      </c>
      <c r="C219" s="126"/>
      <c r="D219" s="126" t="s">
        <v>392</v>
      </c>
      <c r="E219" s="126" t="s">
        <v>393</v>
      </c>
      <c r="F219" s="127" t="s">
        <v>10</v>
      </c>
      <c r="G219" s="128" t="s">
        <v>11</v>
      </c>
      <c r="H219" s="44">
        <v>6934.03</v>
      </c>
    </row>
    <row r="220" spans="1:8">
      <c r="A220" s="37"/>
      <c r="B220" s="38">
        <v>180</v>
      </c>
      <c r="C220" s="126"/>
      <c r="D220" s="126"/>
      <c r="E220" s="129" t="s">
        <v>394</v>
      </c>
      <c r="F220" s="127" t="s">
        <v>10</v>
      </c>
      <c r="G220" s="128" t="s">
        <v>11</v>
      </c>
      <c r="H220" s="44">
        <v>6934.03</v>
      </c>
    </row>
    <row r="221" spans="1:8">
      <c r="A221" s="37"/>
      <c r="B221" s="38">
        <v>181</v>
      </c>
      <c r="C221" s="126"/>
      <c r="D221" s="126"/>
      <c r="E221" s="129" t="s">
        <v>395</v>
      </c>
      <c r="F221" s="127" t="s">
        <v>10</v>
      </c>
      <c r="G221" s="128" t="s">
        <v>11</v>
      </c>
      <c r="H221" s="44">
        <v>6934.03</v>
      </c>
    </row>
    <row r="222" spans="1:8">
      <c r="A222" s="37"/>
      <c r="B222" s="38">
        <v>182</v>
      </c>
      <c r="C222" s="126"/>
      <c r="D222" s="126"/>
      <c r="E222" s="129" t="s">
        <v>396</v>
      </c>
      <c r="F222" s="121" t="s">
        <v>16</v>
      </c>
      <c r="G222" s="130" t="s">
        <v>11</v>
      </c>
      <c r="H222" s="44">
        <v>8667.5499999999993</v>
      </c>
    </row>
    <row r="223" spans="1:8" ht="15.75" thickBot="1">
      <c r="A223" s="47"/>
      <c r="B223" s="56"/>
      <c r="C223" s="131"/>
      <c r="D223" s="131"/>
      <c r="E223" s="216" t="s">
        <v>17</v>
      </c>
      <c r="F223" s="217"/>
      <c r="G223" s="132"/>
      <c r="H223" s="44">
        <v>36526.42</v>
      </c>
    </row>
    <row r="224" spans="1:8">
      <c r="A224" s="37">
        <v>99</v>
      </c>
      <c r="B224" s="38">
        <v>183</v>
      </c>
      <c r="C224" s="126" t="s">
        <v>397</v>
      </c>
      <c r="D224" s="126" t="s">
        <v>398</v>
      </c>
      <c r="E224" s="126" t="s">
        <v>399</v>
      </c>
      <c r="F224" s="133" t="s">
        <v>10</v>
      </c>
      <c r="G224" s="128" t="s">
        <v>14</v>
      </c>
      <c r="H224" s="44">
        <v>4266.26</v>
      </c>
    </row>
    <row r="225" spans="1:8">
      <c r="A225" s="37">
        <v>100</v>
      </c>
      <c r="B225" s="38">
        <v>184</v>
      </c>
      <c r="C225" s="126" t="s">
        <v>400</v>
      </c>
      <c r="D225" s="126" t="s">
        <v>401</v>
      </c>
      <c r="E225" s="126" t="s">
        <v>402</v>
      </c>
      <c r="F225" s="127" t="s">
        <v>10</v>
      </c>
      <c r="G225" s="128" t="s">
        <v>14</v>
      </c>
      <c r="H225" s="44">
        <v>4650.5999999999995</v>
      </c>
    </row>
    <row r="226" spans="1:8">
      <c r="A226" s="37">
        <v>101</v>
      </c>
      <c r="B226" s="38">
        <v>185</v>
      </c>
      <c r="C226" s="126" t="s">
        <v>403</v>
      </c>
      <c r="D226" s="126" t="s">
        <v>404</v>
      </c>
      <c r="E226" s="126" t="s">
        <v>405</v>
      </c>
      <c r="F226" s="127" t="s">
        <v>10</v>
      </c>
      <c r="G226" s="128" t="s">
        <v>11</v>
      </c>
      <c r="H226" s="44">
        <v>6399.3799999999992</v>
      </c>
    </row>
    <row r="227" spans="1:8">
      <c r="A227" s="37">
        <v>102</v>
      </c>
      <c r="B227" s="38">
        <v>186</v>
      </c>
      <c r="C227" s="126" t="s">
        <v>406</v>
      </c>
      <c r="D227" s="126" t="s">
        <v>407</v>
      </c>
      <c r="E227" s="126" t="s">
        <v>408</v>
      </c>
      <c r="F227" s="127" t="s">
        <v>10</v>
      </c>
      <c r="G227" s="128" t="s">
        <v>11</v>
      </c>
      <c r="H227" s="44">
        <v>6935.37</v>
      </c>
    </row>
    <row r="228" spans="1:8">
      <c r="A228" s="37">
        <v>103</v>
      </c>
      <c r="B228" s="38">
        <v>187</v>
      </c>
      <c r="C228" s="126" t="s">
        <v>409</v>
      </c>
      <c r="D228" s="126" t="s">
        <v>410</v>
      </c>
      <c r="E228" s="134" t="s">
        <v>411</v>
      </c>
      <c r="F228" s="127" t="s">
        <v>10</v>
      </c>
      <c r="G228" s="128" t="s">
        <v>14</v>
      </c>
      <c r="H228" s="44">
        <v>4926.47</v>
      </c>
    </row>
    <row r="229" spans="1:8">
      <c r="A229" s="37"/>
      <c r="B229" s="38">
        <v>188</v>
      </c>
      <c r="C229" s="135"/>
      <c r="D229" s="136" t="s">
        <v>412</v>
      </c>
      <c r="E229" s="126" t="s">
        <v>413</v>
      </c>
      <c r="F229" s="133" t="s">
        <v>16</v>
      </c>
      <c r="G229" s="128" t="s">
        <v>14</v>
      </c>
      <c r="H229" s="44">
        <v>5778.36</v>
      </c>
    </row>
    <row r="230" spans="1:8">
      <c r="A230" s="37"/>
      <c r="B230" s="38">
        <v>189</v>
      </c>
      <c r="C230" s="136"/>
      <c r="D230" s="136"/>
      <c r="E230" s="126" t="s">
        <v>414</v>
      </c>
      <c r="F230" s="127" t="s">
        <v>10</v>
      </c>
      <c r="G230" s="128" t="s">
        <v>14</v>
      </c>
      <c r="H230" s="44">
        <v>4622.6899999999996</v>
      </c>
    </row>
    <row r="231" spans="1:8">
      <c r="A231" s="122"/>
      <c r="B231" s="38">
        <v>190</v>
      </c>
      <c r="C231" s="137"/>
      <c r="D231" s="137"/>
      <c r="E231" s="138" t="s">
        <v>415</v>
      </c>
      <c r="F231" s="139" t="s">
        <v>10</v>
      </c>
      <c r="G231" s="140" t="s">
        <v>14</v>
      </c>
      <c r="H231" s="44">
        <v>4622.6899999999996</v>
      </c>
    </row>
    <row r="232" spans="1:8">
      <c r="A232" s="122"/>
      <c r="B232" s="38">
        <v>191</v>
      </c>
      <c r="C232" s="137"/>
      <c r="D232" s="137"/>
      <c r="E232" s="141" t="s">
        <v>416</v>
      </c>
      <c r="F232" s="139" t="s">
        <v>10</v>
      </c>
      <c r="G232" s="140" t="s">
        <v>14</v>
      </c>
      <c r="H232" s="44">
        <v>4622.6899999999996</v>
      </c>
    </row>
    <row r="233" spans="1:8">
      <c r="A233" s="142"/>
      <c r="B233" s="56"/>
      <c r="C233" s="143"/>
      <c r="D233" s="143"/>
      <c r="E233" s="218" t="s">
        <v>17</v>
      </c>
      <c r="F233" s="219"/>
      <c r="G233" s="144"/>
      <c r="H233" s="44">
        <v>24572.9</v>
      </c>
    </row>
    <row r="234" spans="1:8" ht="45">
      <c r="A234" s="145">
        <v>104</v>
      </c>
      <c r="B234" s="38">
        <v>192</v>
      </c>
      <c r="C234" s="146" t="s">
        <v>417</v>
      </c>
      <c r="D234" s="147" t="s">
        <v>418</v>
      </c>
      <c r="E234" s="146" t="s">
        <v>419</v>
      </c>
      <c r="F234" s="146" t="s">
        <v>26</v>
      </c>
      <c r="G234" s="148" t="s">
        <v>14</v>
      </c>
      <c r="H234" s="44">
        <v>6399.3899999999994</v>
      </c>
    </row>
    <row r="235" spans="1:8">
      <c r="A235" s="89"/>
      <c r="B235" s="38">
        <v>193</v>
      </c>
      <c r="C235" s="149"/>
      <c r="D235" s="149"/>
      <c r="E235" s="149" t="s">
        <v>420</v>
      </c>
      <c r="F235" s="139" t="s">
        <v>26</v>
      </c>
      <c r="G235" s="140" t="s">
        <v>14</v>
      </c>
      <c r="H235" s="44">
        <v>6399.3899999999994</v>
      </c>
    </row>
    <row r="236" spans="1:8">
      <c r="A236" s="89"/>
      <c r="B236" s="38">
        <v>194</v>
      </c>
      <c r="C236" s="149"/>
      <c r="D236" s="149"/>
      <c r="E236" s="149" t="s">
        <v>421</v>
      </c>
      <c r="F236" s="139" t="s">
        <v>26</v>
      </c>
      <c r="G236" s="140" t="s">
        <v>14</v>
      </c>
      <c r="H236" s="44">
        <v>6399.3899999999994</v>
      </c>
    </row>
    <row r="237" spans="1:8">
      <c r="A237" s="89"/>
      <c r="B237" s="38">
        <v>195</v>
      </c>
      <c r="C237" s="149"/>
      <c r="D237" s="149"/>
      <c r="E237" s="149" t="s">
        <v>422</v>
      </c>
      <c r="F237" s="139" t="s">
        <v>26</v>
      </c>
      <c r="G237" s="140" t="s">
        <v>14</v>
      </c>
      <c r="H237" s="44">
        <v>6399.3899999999994</v>
      </c>
    </row>
    <row r="238" spans="1:8">
      <c r="A238" s="89"/>
      <c r="B238" s="38">
        <v>196</v>
      </c>
      <c r="C238" s="149"/>
      <c r="D238" s="149"/>
      <c r="E238" s="149" t="s">
        <v>423</v>
      </c>
      <c r="F238" s="139" t="s">
        <v>26</v>
      </c>
      <c r="G238" s="140" t="s">
        <v>14</v>
      </c>
      <c r="H238" s="44">
        <v>6399.3899999999994</v>
      </c>
    </row>
    <row r="239" spans="1:8">
      <c r="A239" s="89"/>
      <c r="B239" s="38">
        <v>197</v>
      </c>
      <c r="C239" s="149"/>
      <c r="D239" s="149"/>
      <c r="E239" s="149" t="s">
        <v>424</v>
      </c>
      <c r="F239" s="139" t="s">
        <v>26</v>
      </c>
      <c r="G239" s="140" t="s">
        <v>14</v>
      </c>
      <c r="H239" s="44">
        <v>6399.3899999999994</v>
      </c>
    </row>
    <row r="240" spans="1:8">
      <c r="A240" s="89"/>
      <c r="B240" s="38">
        <v>198</v>
      </c>
      <c r="C240" s="149"/>
      <c r="D240" s="149"/>
      <c r="E240" s="149" t="s">
        <v>425</v>
      </c>
      <c r="F240" s="139" t="s">
        <v>26</v>
      </c>
      <c r="G240" s="140" t="s">
        <v>14</v>
      </c>
      <c r="H240" s="44">
        <v>6399.3899999999994</v>
      </c>
    </row>
    <row r="241" spans="1:8">
      <c r="A241" s="89"/>
      <c r="B241" s="38">
        <v>199</v>
      </c>
      <c r="C241" s="149"/>
      <c r="D241" s="149"/>
      <c r="E241" s="149" t="s">
        <v>426</v>
      </c>
      <c r="F241" s="139" t="s">
        <v>26</v>
      </c>
      <c r="G241" s="140" t="s">
        <v>14</v>
      </c>
      <c r="H241" s="44">
        <v>5332.82</v>
      </c>
    </row>
    <row r="242" spans="1:8">
      <c r="A242" s="89"/>
      <c r="B242" s="38">
        <v>200</v>
      </c>
      <c r="C242" s="149"/>
      <c r="D242" s="149"/>
      <c r="E242" s="149" t="s">
        <v>427</v>
      </c>
      <c r="F242" s="139" t="s">
        <v>26</v>
      </c>
      <c r="G242" s="140" t="s">
        <v>14</v>
      </c>
      <c r="H242" s="44">
        <v>5332.82</v>
      </c>
    </row>
    <row r="243" spans="1:8">
      <c r="A243" s="89"/>
      <c r="B243" s="38">
        <v>201</v>
      </c>
      <c r="C243" s="149"/>
      <c r="D243" s="149"/>
      <c r="E243" s="149" t="s">
        <v>428</v>
      </c>
      <c r="F243" s="139" t="s">
        <v>16</v>
      </c>
      <c r="G243" s="140" t="s">
        <v>14</v>
      </c>
      <c r="H243" s="44">
        <v>6399.3899999999994</v>
      </c>
    </row>
    <row r="244" spans="1:8">
      <c r="A244" s="89"/>
      <c r="B244" s="38">
        <v>202</v>
      </c>
      <c r="C244" s="149"/>
      <c r="D244" s="149"/>
      <c r="E244" s="149" t="s">
        <v>429</v>
      </c>
      <c r="F244" s="139" t="s">
        <v>16</v>
      </c>
      <c r="G244" s="140" t="s">
        <v>14</v>
      </c>
      <c r="H244" s="44">
        <v>5332.82</v>
      </c>
    </row>
    <row r="245" spans="1:8">
      <c r="A245" s="89"/>
      <c r="B245" s="38">
        <v>203</v>
      </c>
      <c r="C245" s="149"/>
      <c r="D245" s="149"/>
      <c r="E245" s="149" t="s">
        <v>430</v>
      </c>
      <c r="F245" s="139" t="s">
        <v>16</v>
      </c>
      <c r="G245" s="140" t="s">
        <v>14</v>
      </c>
      <c r="H245" s="44">
        <v>5332.82</v>
      </c>
    </row>
    <row r="246" spans="1:8">
      <c r="A246" s="89"/>
      <c r="B246" s="38">
        <v>204</v>
      </c>
      <c r="C246" s="149"/>
      <c r="D246" s="149"/>
      <c r="E246" s="149" t="s">
        <v>431</v>
      </c>
      <c r="F246" s="139" t="s">
        <v>16</v>
      </c>
      <c r="G246" s="140" t="s">
        <v>14</v>
      </c>
      <c r="H246" s="44">
        <v>5332.82</v>
      </c>
    </row>
    <row r="247" spans="1:8">
      <c r="A247" s="89"/>
      <c r="B247" s="38">
        <v>205</v>
      </c>
      <c r="C247" s="126"/>
      <c r="D247" s="126"/>
      <c r="E247" s="126" t="s">
        <v>432</v>
      </c>
      <c r="F247" s="139" t="s">
        <v>16</v>
      </c>
      <c r="G247" s="140" t="s">
        <v>14</v>
      </c>
      <c r="H247" s="44">
        <v>5332.82</v>
      </c>
    </row>
    <row r="248" spans="1:8">
      <c r="A248" s="89"/>
      <c r="B248" s="38">
        <v>206</v>
      </c>
      <c r="C248" s="126"/>
      <c r="D248" s="126"/>
      <c r="E248" s="134" t="s">
        <v>433</v>
      </c>
      <c r="F248" s="139" t="s">
        <v>16</v>
      </c>
      <c r="G248" s="140" t="s">
        <v>14</v>
      </c>
      <c r="H248" s="44">
        <v>5332.82</v>
      </c>
    </row>
    <row r="249" spans="1:8">
      <c r="A249" s="89"/>
      <c r="B249" s="38">
        <v>207</v>
      </c>
      <c r="C249" s="126"/>
      <c r="D249" s="126"/>
      <c r="E249" s="126" t="s">
        <v>434</v>
      </c>
      <c r="F249" s="139" t="s">
        <v>16</v>
      </c>
      <c r="G249" s="140" t="s">
        <v>14</v>
      </c>
      <c r="H249" s="44">
        <v>5332.82</v>
      </c>
    </row>
    <row r="250" spans="1:8">
      <c r="A250" s="89"/>
      <c r="B250" s="38">
        <v>208</v>
      </c>
      <c r="C250" s="126"/>
      <c r="D250" s="126"/>
      <c r="E250" s="126" t="s">
        <v>435</v>
      </c>
      <c r="F250" s="127" t="s">
        <v>16</v>
      </c>
      <c r="G250" s="128" t="s">
        <v>14</v>
      </c>
      <c r="H250" s="44">
        <v>5332.82</v>
      </c>
    </row>
    <row r="251" spans="1:8">
      <c r="A251" s="89"/>
      <c r="B251" s="38">
        <v>209</v>
      </c>
      <c r="C251" s="126"/>
      <c r="D251" s="126"/>
      <c r="E251" s="126" t="s">
        <v>436</v>
      </c>
      <c r="F251" s="127" t="s">
        <v>10</v>
      </c>
      <c r="G251" s="128" t="s">
        <v>14</v>
      </c>
      <c r="H251" s="44">
        <v>5332.82</v>
      </c>
    </row>
    <row r="252" spans="1:8">
      <c r="A252" s="89"/>
      <c r="B252" s="38">
        <v>210</v>
      </c>
      <c r="C252" s="126"/>
      <c r="D252" s="126"/>
      <c r="E252" s="126" t="s">
        <v>437</v>
      </c>
      <c r="F252" s="127" t="s">
        <v>10</v>
      </c>
      <c r="G252" s="128" t="s">
        <v>14</v>
      </c>
      <c r="H252" s="44">
        <v>5332.82</v>
      </c>
    </row>
    <row r="253" spans="1:8">
      <c r="A253" s="89"/>
      <c r="B253" s="38">
        <v>211</v>
      </c>
      <c r="C253" s="126"/>
      <c r="D253" s="126"/>
      <c r="E253" s="126" t="s">
        <v>438</v>
      </c>
      <c r="F253" s="127" t="s">
        <v>10</v>
      </c>
      <c r="G253" s="128" t="s">
        <v>14</v>
      </c>
      <c r="H253" s="44">
        <v>5332.82</v>
      </c>
    </row>
    <row r="254" spans="1:8" ht="15.75" thickBot="1">
      <c r="A254" s="150"/>
      <c r="B254" s="56"/>
      <c r="C254" s="151"/>
      <c r="D254" s="151"/>
      <c r="E254" s="234" t="s">
        <v>17</v>
      </c>
      <c r="F254" s="235"/>
      <c r="G254" s="152"/>
      <c r="H254" s="44">
        <v>115188.95999999996</v>
      </c>
    </row>
    <row r="255" spans="1:8">
      <c r="A255" s="89">
        <v>105</v>
      </c>
      <c r="B255" s="38">
        <v>212</v>
      </c>
      <c r="C255" s="126" t="s">
        <v>439</v>
      </c>
      <c r="D255" s="126" t="s">
        <v>440</v>
      </c>
      <c r="E255" s="153" t="s">
        <v>441</v>
      </c>
      <c r="F255" s="127" t="s">
        <v>16</v>
      </c>
      <c r="G255" s="128" t="s">
        <v>14</v>
      </c>
      <c r="H255" s="44">
        <v>5801.2199999999993</v>
      </c>
    </row>
    <row r="256" spans="1:8">
      <c r="A256" s="89"/>
      <c r="B256" s="38">
        <v>213</v>
      </c>
      <c r="C256" s="126"/>
      <c r="D256" s="154" t="s">
        <v>442</v>
      </c>
      <c r="E256" s="153" t="s">
        <v>443</v>
      </c>
      <c r="F256" s="127" t="s">
        <v>16</v>
      </c>
      <c r="G256" s="128" t="s">
        <v>14</v>
      </c>
      <c r="H256" s="44">
        <v>5778.36</v>
      </c>
    </row>
    <row r="257" spans="1:8">
      <c r="A257" s="89"/>
      <c r="B257" s="38">
        <v>214</v>
      </c>
      <c r="C257" s="126"/>
      <c r="D257" s="126"/>
      <c r="E257" s="129" t="s">
        <v>444</v>
      </c>
      <c r="F257" s="127" t="s">
        <v>10</v>
      </c>
      <c r="G257" s="128" t="s">
        <v>14</v>
      </c>
      <c r="H257" s="44">
        <v>4622.6899999999996</v>
      </c>
    </row>
    <row r="258" spans="1:8" ht="15.75" thickBot="1">
      <c r="A258" s="47"/>
      <c r="B258" s="56"/>
      <c r="C258" s="131"/>
      <c r="D258" s="131"/>
      <c r="E258" s="216" t="s">
        <v>17</v>
      </c>
      <c r="F258" s="217"/>
      <c r="G258" s="132"/>
      <c r="H258" s="44">
        <v>16202.27</v>
      </c>
    </row>
    <row r="259" spans="1:8">
      <c r="A259" s="89">
        <v>106</v>
      </c>
      <c r="B259" s="38">
        <v>215</v>
      </c>
      <c r="C259" s="126" t="s">
        <v>445</v>
      </c>
      <c r="D259" s="126" t="s">
        <v>446</v>
      </c>
      <c r="E259" s="126" t="s">
        <v>447</v>
      </c>
      <c r="F259" s="127" t="s">
        <v>10</v>
      </c>
      <c r="G259" s="128" t="s">
        <v>11</v>
      </c>
      <c r="H259" s="44">
        <v>6959.6299999999992</v>
      </c>
    </row>
    <row r="260" spans="1:8">
      <c r="A260" s="89"/>
      <c r="B260" s="38">
        <v>216</v>
      </c>
      <c r="C260" s="126"/>
      <c r="D260" s="126"/>
      <c r="E260" s="154" t="s">
        <v>448</v>
      </c>
      <c r="F260" s="127" t="s">
        <v>16</v>
      </c>
      <c r="G260" s="128" t="s">
        <v>11</v>
      </c>
      <c r="H260" s="44">
        <v>8667.5499999999993</v>
      </c>
    </row>
    <row r="261" spans="1:8">
      <c r="A261" s="89"/>
      <c r="B261" s="38">
        <v>217</v>
      </c>
      <c r="C261" s="126"/>
      <c r="D261" s="126"/>
      <c r="E261" s="154" t="s">
        <v>449</v>
      </c>
      <c r="F261" s="127" t="s">
        <v>10</v>
      </c>
      <c r="G261" s="128" t="s">
        <v>11</v>
      </c>
      <c r="H261" s="44">
        <v>6934.03</v>
      </c>
    </row>
    <row r="262" spans="1:8">
      <c r="A262" s="66"/>
      <c r="B262" s="56"/>
      <c r="C262" s="155"/>
      <c r="D262" s="155"/>
      <c r="E262" s="155" t="s">
        <v>17</v>
      </c>
      <c r="F262" s="155"/>
      <c r="G262" s="156"/>
      <c r="H262" s="44">
        <v>22561.21</v>
      </c>
    </row>
    <row r="263" spans="1:8">
      <c r="A263" s="89">
        <v>107</v>
      </c>
      <c r="B263" s="38">
        <v>218</v>
      </c>
      <c r="C263" s="126" t="s">
        <v>450</v>
      </c>
      <c r="D263" s="126" t="s">
        <v>451</v>
      </c>
      <c r="E263" s="126" t="s">
        <v>452</v>
      </c>
      <c r="F263" s="127" t="s">
        <v>10</v>
      </c>
      <c r="G263" s="128" t="s">
        <v>11</v>
      </c>
      <c r="H263" s="44">
        <v>6937.65</v>
      </c>
    </row>
    <row r="264" spans="1:8">
      <c r="A264" s="89">
        <v>108</v>
      </c>
      <c r="B264" s="38">
        <v>219</v>
      </c>
      <c r="C264" s="126" t="s">
        <v>453</v>
      </c>
      <c r="D264" s="126" t="s">
        <v>454</v>
      </c>
      <c r="E264" s="126" t="s">
        <v>455</v>
      </c>
      <c r="F264" s="127" t="s">
        <v>10</v>
      </c>
      <c r="G264" s="128" t="s">
        <v>11</v>
      </c>
      <c r="H264" s="44">
        <v>6975.3099999999995</v>
      </c>
    </row>
    <row r="265" spans="1:8">
      <c r="A265" s="89"/>
      <c r="B265" s="38">
        <v>220</v>
      </c>
      <c r="C265" s="126"/>
      <c r="D265" s="126"/>
      <c r="E265" s="154" t="s">
        <v>456</v>
      </c>
      <c r="F265" s="127" t="s">
        <v>10</v>
      </c>
      <c r="G265" s="128" t="s">
        <v>11</v>
      </c>
      <c r="H265" s="44">
        <v>6934.03</v>
      </c>
    </row>
    <row r="266" spans="1:8">
      <c r="A266" s="89"/>
      <c r="B266" s="56"/>
      <c r="C266" s="126"/>
      <c r="D266" s="126"/>
      <c r="E266" s="126" t="s">
        <v>17</v>
      </c>
      <c r="F266" s="127"/>
      <c r="G266" s="128"/>
      <c r="H266" s="44">
        <v>13909.339999999998</v>
      </c>
    </row>
    <row r="267" spans="1:8">
      <c r="A267" s="89">
        <v>109</v>
      </c>
      <c r="B267" s="38">
        <v>221</v>
      </c>
      <c r="C267" s="126" t="s">
        <v>457</v>
      </c>
      <c r="D267" s="126" t="s">
        <v>458</v>
      </c>
      <c r="E267" s="126" t="s">
        <v>459</v>
      </c>
      <c r="F267" s="127" t="s">
        <v>10</v>
      </c>
      <c r="G267" s="128" t="s">
        <v>14</v>
      </c>
      <c r="H267" s="44">
        <v>4627.51</v>
      </c>
    </row>
    <row r="268" spans="1:8">
      <c r="A268" s="89"/>
      <c r="B268" s="38">
        <v>222</v>
      </c>
      <c r="C268" s="126"/>
      <c r="D268" s="154" t="s">
        <v>460</v>
      </c>
      <c r="E268" s="126" t="s">
        <v>461</v>
      </c>
      <c r="F268" s="127" t="s">
        <v>10</v>
      </c>
      <c r="G268" s="128" t="s">
        <v>14</v>
      </c>
      <c r="H268" s="44">
        <v>4622.6899999999996</v>
      </c>
    </row>
    <row r="269" spans="1:8" ht="15.75" thickBot="1">
      <c r="A269" s="47"/>
      <c r="B269" s="56"/>
      <c r="C269" s="131"/>
      <c r="D269" s="131"/>
      <c r="E269" s="216" t="s">
        <v>17</v>
      </c>
      <c r="F269" s="217"/>
      <c r="G269" s="132"/>
      <c r="H269" s="44">
        <v>9250.1999999999989</v>
      </c>
    </row>
    <row r="270" spans="1:8">
      <c r="A270" s="89">
        <v>110</v>
      </c>
      <c r="B270" s="38">
        <v>223</v>
      </c>
      <c r="C270" s="126" t="s">
        <v>462</v>
      </c>
      <c r="D270" s="126" t="s">
        <v>463</v>
      </c>
      <c r="E270" s="126" t="s">
        <v>464</v>
      </c>
      <c r="F270" s="127" t="s">
        <v>10</v>
      </c>
      <c r="G270" s="157" t="s">
        <v>11</v>
      </c>
      <c r="H270" s="44">
        <v>7014.8099999999995</v>
      </c>
    </row>
    <row r="271" spans="1:8">
      <c r="A271" s="89"/>
      <c r="B271" s="38">
        <v>224</v>
      </c>
      <c r="C271" s="126"/>
      <c r="D271" s="126"/>
      <c r="E271" s="126" t="s">
        <v>465</v>
      </c>
      <c r="F271" s="127" t="s">
        <v>10</v>
      </c>
      <c r="G271" s="128" t="s">
        <v>11</v>
      </c>
      <c r="H271" s="44">
        <v>6934.03</v>
      </c>
    </row>
    <row r="272" spans="1:8">
      <c r="A272" s="89"/>
      <c r="B272" s="38">
        <v>225</v>
      </c>
      <c r="C272" s="126"/>
      <c r="D272" s="126"/>
      <c r="E272" s="129" t="s">
        <v>466</v>
      </c>
      <c r="F272" s="127" t="s">
        <v>10</v>
      </c>
      <c r="G272" s="128" t="s">
        <v>11</v>
      </c>
      <c r="H272" s="44">
        <v>6934.03</v>
      </c>
    </row>
    <row r="273" spans="1:8" ht="15.75" thickBot="1">
      <c r="A273" s="47"/>
      <c r="B273" s="56"/>
      <c r="C273" s="131"/>
      <c r="D273" s="131"/>
      <c r="E273" s="216" t="s">
        <v>17</v>
      </c>
      <c r="F273" s="217"/>
      <c r="G273" s="158"/>
      <c r="H273" s="44">
        <v>20882.87</v>
      </c>
    </row>
    <row r="274" spans="1:8">
      <c r="A274" s="89">
        <v>111</v>
      </c>
      <c r="B274" s="38">
        <v>226</v>
      </c>
      <c r="C274" s="126" t="s">
        <v>467</v>
      </c>
      <c r="D274" s="126" t="s">
        <v>468</v>
      </c>
      <c r="E274" s="126" t="s">
        <v>469</v>
      </c>
      <c r="F274" s="127" t="s">
        <v>10</v>
      </c>
      <c r="G274" s="128" t="s">
        <v>14</v>
      </c>
      <c r="H274" s="44">
        <v>4676.05</v>
      </c>
    </row>
    <row r="275" spans="1:8">
      <c r="A275" s="145">
        <v>112</v>
      </c>
      <c r="B275" s="38">
        <v>227</v>
      </c>
      <c r="C275" s="149" t="s">
        <v>470</v>
      </c>
      <c r="D275" s="149" t="s">
        <v>471</v>
      </c>
      <c r="E275" s="149" t="s">
        <v>472</v>
      </c>
      <c r="F275" s="139" t="s">
        <v>10</v>
      </c>
      <c r="G275" s="140" t="s">
        <v>14</v>
      </c>
      <c r="H275" s="44">
        <v>4625.6099999999997</v>
      </c>
    </row>
    <row r="276" spans="1:8">
      <c r="A276" s="145"/>
      <c r="B276" s="38">
        <v>228</v>
      </c>
      <c r="C276" s="149"/>
      <c r="D276" s="149"/>
      <c r="E276" s="126" t="s">
        <v>473</v>
      </c>
      <c r="F276" s="127" t="s">
        <v>10</v>
      </c>
      <c r="G276" s="128" t="s">
        <v>14</v>
      </c>
      <c r="H276" s="44">
        <v>4622.6899999999996</v>
      </c>
    </row>
    <row r="277" spans="1:8" ht="15.75" thickBot="1">
      <c r="A277" s="142"/>
      <c r="B277" s="56"/>
      <c r="C277" s="159"/>
      <c r="D277" s="159"/>
      <c r="E277" s="216" t="s">
        <v>17</v>
      </c>
      <c r="F277" s="217"/>
      <c r="G277" s="144"/>
      <c r="H277" s="44">
        <v>9248.2999999999993</v>
      </c>
    </row>
    <row r="278" spans="1:8">
      <c r="A278" s="89">
        <v>113</v>
      </c>
      <c r="B278" s="38">
        <v>229</v>
      </c>
      <c r="C278" s="134" t="s">
        <v>474</v>
      </c>
      <c r="D278" s="134" t="s">
        <v>475</v>
      </c>
      <c r="E278" s="134" t="s">
        <v>476</v>
      </c>
      <c r="F278" s="133" t="s">
        <v>26</v>
      </c>
      <c r="G278" s="128" t="s">
        <v>14</v>
      </c>
      <c r="H278" s="44">
        <v>6939.7799999999988</v>
      </c>
    </row>
    <row r="279" spans="1:8">
      <c r="A279" s="89">
        <v>114</v>
      </c>
      <c r="B279" s="38">
        <v>230</v>
      </c>
      <c r="C279" s="134" t="s">
        <v>477</v>
      </c>
      <c r="D279" s="134" t="s">
        <v>478</v>
      </c>
      <c r="E279" s="134" t="s">
        <v>479</v>
      </c>
      <c r="F279" s="127" t="s">
        <v>10</v>
      </c>
      <c r="G279" s="128" t="s">
        <v>11</v>
      </c>
      <c r="H279" s="44">
        <v>6938.37</v>
      </c>
    </row>
    <row r="280" spans="1:8">
      <c r="A280" s="89">
        <v>115</v>
      </c>
      <c r="B280" s="38">
        <v>231</v>
      </c>
      <c r="C280" s="134" t="s">
        <v>480</v>
      </c>
      <c r="D280" s="134" t="s">
        <v>481</v>
      </c>
      <c r="E280" s="134" t="s">
        <v>482</v>
      </c>
      <c r="F280" s="139" t="s">
        <v>10</v>
      </c>
      <c r="G280" s="140" t="s">
        <v>14</v>
      </c>
      <c r="H280" s="44">
        <v>4723.7</v>
      </c>
    </row>
    <row r="281" spans="1:8">
      <c r="A281" s="89"/>
      <c r="B281" s="38">
        <v>232</v>
      </c>
      <c r="C281" s="134"/>
      <c r="D281" s="134"/>
      <c r="E281" s="134" t="s">
        <v>483</v>
      </c>
      <c r="F281" s="139" t="s">
        <v>10</v>
      </c>
      <c r="G281" s="140" t="s">
        <v>14</v>
      </c>
      <c r="H281" s="44">
        <v>4622.6899999999996</v>
      </c>
    </row>
    <row r="282" spans="1:8" ht="15.75" thickBot="1">
      <c r="A282" s="47"/>
      <c r="B282" s="56"/>
      <c r="C282" s="131"/>
      <c r="D282" s="131"/>
      <c r="E282" s="216" t="s">
        <v>17</v>
      </c>
      <c r="F282" s="217"/>
      <c r="G282" s="144"/>
      <c r="H282" s="44">
        <v>9346.39</v>
      </c>
    </row>
    <row r="283" spans="1:8">
      <c r="A283" s="89">
        <v>116</v>
      </c>
      <c r="B283" s="38">
        <v>233</v>
      </c>
      <c r="C283" s="134" t="s">
        <v>484</v>
      </c>
      <c r="D283" s="134" t="s">
        <v>485</v>
      </c>
      <c r="E283" s="103" t="s">
        <v>486</v>
      </c>
      <c r="F283" s="110" t="s">
        <v>10</v>
      </c>
      <c r="G283" s="160" t="s">
        <v>11</v>
      </c>
      <c r="H283" s="44">
        <v>6975.3099999999995</v>
      </c>
    </row>
    <row r="284" spans="1:8">
      <c r="A284" s="89"/>
      <c r="B284" s="38">
        <v>234</v>
      </c>
      <c r="C284" s="134"/>
      <c r="D284" s="134"/>
      <c r="E284" s="103" t="s">
        <v>487</v>
      </c>
      <c r="F284" s="110" t="s">
        <v>10</v>
      </c>
      <c r="G284" s="160" t="s">
        <v>11</v>
      </c>
      <c r="H284" s="44">
        <v>6934.03</v>
      </c>
    </row>
    <row r="285" spans="1:8" ht="15.75" thickBot="1">
      <c r="A285" s="47"/>
      <c r="B285" s="48"/>
      <c r="C285" s="131"/>
      <c r="D285" s="131"/>
      <c r="E285" s="216" t="s">
        <v>17</v>
      </c>
      <c r="F285" s="217"/>
      <c r="G285" s="144"/>
      <c r="H285" s="44">
        <v>13909.339999999998</v>
      </c>
    </row>
    <row r="286" spans="1:8">
      <c r="A286" s="89">
        <v>117</v>
      </c>
      <c r="B286" s="38">
        <v>235</v>
      </c>
      <c r="C286" s="134" t="s">
        <v>488</v>
      </c>
      <c r="D286" s="134" t="s">
        <v>489</v>
      </c>
      <c r="E286" s="134" t="s">
        <v>490</v>
      </c>
      <c r="F286" s="127" t="s">
        <v>10</v>
      </c>
      <c r="G286" s="128" t="s">
        <v>11</v>
      </c>
      <c r="H286" s="44">
        <v>6979.0399999999991</v>
      </c>
    </row>
    <row r="287" spans="1:8">
      <c r="A287" s="89">
        <v>118</v>
      </c>
      <c r="B287" s="38">
        <v>236</v>
      </c>
      <c r="C287" s="134" t="s">
        <v>491</v>
      </c>
      <c r="D287" s="134" t="s">
        <v>492</v>
      </c>
      <c r="E287" s="134" t="s">
        <v>493</v>
      </c>
      <c r="F287" s="127" t="s">
        <v>16</v>
      </c>
      <c r="G287" s="128" t="s">
        <v>11</v>
      </c>
      <c r="H287" s="44">
        <v>7999.24</v>
      </c>
    </row>
    <row r="288" spans="1:8">
      <c r="A288" s="89">
        <v>119</v>
      </c>
      <c r="B288" s="38">
        <v>237</v>
      </c>
      <c r="C288" s="134" t="s">
        <v>494</v>
      </c>
      <c r="D288" s="134" t="s">
        <v>495</v>
      </c>
      <c r="E288" s="134" t="s">
        <v>496</v>
      </c>
      <c r="F288" s="127" t="s">
        <v>10</v>
      </c>
      <c r="G288" s="128" t="s">
        <v>11</v>
      </c>
      <c r="H288" s="44">
        <v>7639.9699999999993</v>
      </c>
    </row>
    <row r="289" spans="1:8">
      <c r="A289" s="89"/>
      <c r="B289" s="38">
        <v>238</v>
      </c>
      <c r="C289" s="134"/>
      <c r="D289" s="134"/>
      <c r="E289" s="134" t="s">
        <v>497</v>
      </c>
      <c r="F289" s="127" t="s">
        <v>10</v>
      </c>
      <c r="G289" s="128" t="s">
        <v>11</v>
      </c>
      <c r="H289" s="44">
        <v>8667.5499999999993</v>
      </c>
    </row>
    <row r="290" spans="1:8">
      <c r="A290" s="89"/>
      <c r="B290" s="38">
        <v>239</v>
      </c>
      <c r="C290" s="134"/>
      <c r="D290" s="134"/>
      <c r="E290" s="134" t="s">
        <v>498</v>
      </c>
      <c r="F290" s="127" t="s">
        <v>10</v>
      </c>
      <c r="G290" s="128" t="s">
        <v>11</v>
      </c>
      <c r="H290" s="44">
        <v>6934.03</v>
      </c>
    </row>
    <row r="291" spans="1:8">
      <c r="A291" s="89"/>
      <c r="B291" s="38">
        <v>240</v>
      </c>
      <c r="C291" s="134"/>
      <c r="D291" s="134"/>
      <c r="E291" s="161" t="s">
        <v>499</v>
      </c>
      <c r="F291" s="127" t="s">
        <v>10</v>
      </c>
      <c r="G291" s="128" t="s">
        <v>11</v>
      </c>
      <c r="H291" s="44">
        <v>6934.03</v>
      </c>
    </row>
    <row r="292" spans="1:8" ht="15.75" thickBot="1">
      <c r="A292" s="47"/>
      <c r="B292" s="56"/>
      <c r="C292" s="131"/>
      <c r="D292" s="131"/>
      <c r="E292" s="216" t="s">
        <v>17</v>
      </c>
      <c r="F292" s="217"/>
      <c r="G292" s="132"/>
      <c r="H292" s="44">
        <v>30175.58</v>
      </c>
    </row>
    <row r="293" spans="1:8">
      <c r="A293" s="89">
        <v>120</v>
      </c>
      <c r="B293" s="38">
        <v>241</v>
      </c>
      <c r="C293" s="134" t="s">
        <v>500</v>
      </c>
      <c r="D293" s="134" t="s">
        <v>501</v>
      </c>
      <c r="E293" s="134" t="s">
        <v>502</v>
      </c>
      <c r="F293" s="127" t="s">
        <v>10</v>
      </c>
      <c r="G293" s="128" t="s">
        <v>11</v>
      </c>
      <c r="H293" s="44">
        <v>6940.579999999999</v>
      </c>
    </row>
    <row r="294" spans="1:8">
      <c r="A294" s="89">
        <v>121</v>
      </c>
      <c r="B294" s="38">
        <v>242</v>
      </c>
      <c r="C294" s="134" t="s">
        <v>503</v>
      </c>
      <c r="D294" s="134" t="s">
        <v>504</v>
      </c>
      <c r="E294" s="134" t="s">
        <v>505</v>
      </c>
      <c r="F294" s="127" t="s">
        <v>16</v>
      </c>
      <c r="G294" s="128" t="s">
        <v>14</v>
      </c>
      <c r="H294" s="44">
        <v>6081.3099999999995</v>
      </c>
    </row>
    <row r="295" spans="1:8">
      <c r="A295" s="89">
        <v>122</v>
      </c>
      <c r="B295" s="38">
        <v>243</v>
      </c>
      <c r="C295" s="134" t="s">
        <v>506</v>
      </c>
      <c r="D295" s="134" t="s">
        <v>507</v>
      </c>
      <c r="E295" s="134" t="s">
        <v>508</v>
      </c>
      <c r="F295" s="139" t="s">
        <v>10</v>
      </c>
      <c r="G295" s="140" t="s">
        <v>11</v>
      </c>
      <c r="H295" s="44">
        <v>6980.7999999999993</v>
      </c>
    </row>
    <row r="296" spans="1:8">
      <c r="A296" s="89"/>
      <c r="B296" s="38">
        <v>244</v>
      </c>
      <c r="C296" s="134"/>
      <c r="D296" s="134"/>
      <c r="E296" s="134" t="s">
        <v>509</v>
      </c>
      <c r="F296" s="139" t="s">
        <v>10</v>
      </c>
      <c r="G296" s="140" t="s">
        <v>11</v>
      </c>
      <c r="H296" s="44">
        <v>6934.0399999999991</v>
      </c>
    </row>
    <row r="297" spans="1:8">
      <c r="A297" s="47"/>
      <c r="B297" s="56"/>
      <c r="C297" s="131"/>
      <c r="D297" s="131"/>
      <c r="E297" s="131" t="s">
        <v>17</v>
      </c>
      <c r="F297" s="159"/>
      <c r="G297" s="144"/>
      <c r="H297" s="44">
        <v>13914.839999999998</v>
      </c>
    </row>
    <row r="298" spans="1:8">
      <c r="A298" s="89">
        <v>123</v>
      </c>
      <c r="B298" s="38">
        <v>245</v>
      </c>
      <c r="C298" s="134" t="s">
        <v>510</v>
      </c>
      <c r="D298" s="134" t="s">
        <v>511</v>
      </c>
      <c r="E298" s="134" t="s">
        <v>512</v>
      </c>
      <c r="F298" s="139" t="s">
        <v>10</v>
      </c>
      <c r="G298" s="140" t="s">
        <v>14</v>
      </c>
      <c r="H298" s="44">
        <v>4647.8</v>
      </c>
    </row>
    <row r="299" spans="1:8">
      <c r="A299" s="89">
        <v>124</v>
      </c>
      <c r="B299" s="38">
        <v>246</v>
      </c>
      <c r="C299" s="134" t="s">
        <v>513</v>
      </c>
      <c r="D299" s="134" t="s">
        <v>514</v>
      </c>
      <c r="E299" s="134" t="s">
        <v>515</v>
      </c>
      <c r="F299" s="139" t="s">
        <v>516</v>
      </c>
      <c r="G299" s="140" t="s">
        <v>11</v>
      </c>
      <c r="H299" s="44">
        <v>8468.52</v>
      </c>
    </row>
    <row r="300" spans="1:8">
      <c r="A300" s="89"/>
      <c r="B300" s="38">
        <v>247</v>
      </c>
      <c r="C300" s="134"/>
      <c r="D300" s="134"/>
      <c r="E300" s="134" t="s">
        <v>517</v>
      </c>
      <c r="F300" s="139" t="s">
        <v>516</v>
      </c>
      <c r="G300" s="140" t="s">
        <v>11</v>
      </c>
      <c r="H300" s="44">
        <v>8436.0400000000009</v>
      </c>
    </row>
    <row r="301" spans="1:8" ht="15.75" thickBot="1">
      <c r="A301" s="47"/>
      <c r="B301" s="56"/>
      <c r="C301" s="131"/>
      <c r="D301" s="131"/>
      <c r="E301" s="216" t="s">
        <v>17</v>
      </c>
      <c r="F301" s="217"/>
      <c r="G301" s="144"/>
      <c r="H301" s="44">
        <v>16904.559999999998</v>
      </c>
    </row>
    <row r="302" spans="1:8">
      <c r="A302" s="89">
        <v>125</v>
      </c>
      <c r="B302" s="38">
        <v>248</v>
      </c>
      <c r="C302" s="134" t="s">
        <v>518</v>
      </c>
      <c r="D302" s="134" t="s">
        <v>519</v>
      </c>
      <c r="E302" s="134" t="s">
        <v>520</v>
      </c>
      <c r="F302" s="127" t="s">
        <v>16</v>
      </c>
      <c r="G302" s="128" t="s">
        <v>14</v>
      </c>
      <c r="H302" s="44">
        <v>5825.0999999999995</v>
      </c>
    </row>
    <row r="303" spans="1:8">
      <c r="A303" s="89">
        <v>126</v>
      </c>
      <c r="B303" s="38">
        <v>249</v>
      </c>
      <c r="C303" s="134" t="s">
        <v>521</v>
      </c>
      <c r="D303" s="134" t="s">
        <v>522</v>
      </c>
      <c r="E303" s="134" t="s">
        <v>523</v>
      </c>
      <c r="F303" s="139" t="s">
        <v>10</v>
      </c>
      <c r="G303" s="140" t="s">
        <v>11</v>
      </c>
      <c r="H303" s="44">
        <v>7145.2399999999989</v>
      </c>
    </row>
    <row r="304" spans="1:8">
      <c r="A304" s="89">
        <v>127</v>
      </c>
      <c r="B304" s="38">
        <v>250</v>
      </c>
      <c r="C304" s="134" t="s">
        <v>524</v>
      </c>
      <c r="D304" s="134" t="s">
        <v>525</v>
      </c>
      <c r="E304" s="134" t="s">
        <v>526</v>
      </c>
      <c r="F304" s="139" t="s">
        <v>10</v>
      </c>
      <c r="G304" s="140" t="s">
        <v>11</v>
      </c>
      <c r="H304" s="44">
        <v>6992.579999999999</v>
      </c>
    </row>
    <row r="305" spans="1:8">
      <c r="A305" s="89">
        <v>128</v>
      </c>
      <c r="B305" s="38">
        <v>251</v>
      </c>
      <c r="C305" s="134" t="s">
        <v>527</v>
      </c>
      <c r="D305" s="134" t="s">
        <v>528</v>
      </c>
      <c r="E305" s="134" t="s">
        <v>529</v>
      </c>
      <c r="F305" s="139" t="s">
        <v>10</v>
      </c>
      <c r="G305" s="140" t="s">
        <v>14</v>
      </c>
      <c r="H305" s="44">
        <v>4795.3599999999997</v>
      </c>
    </row>
    <row r="306" spans="1:8">
      <c r="A306" s="89">
        <v>129</v>
      </c>
      <c r="B306" s="38">
        <v>252</v>
      </c>
      <c r="C306" s="163" t="s">
        <v>530</v>
      </c>
      <c r="D306" s="163" t="s">
        <v>531</v>
      </c>
      <c r="E306" s="163" t="s">
        <v>532</v>
      </c>
      <c r="F306" s="139" t="s">
        <v>10</v>
      </c>
      <c r="G306" s="140" t="s">
        <v>14</v>
      </c>
      <c r="H306" s="44">
        <v>4920.51</v>
      </c>
    </row>
    <row r="307" spans="1:8">
      <c r="A307" s="89"/>
      <c r="B307" s="38">
        <v>253</v>
      </c>
      <c r="C307" s="134"/>
      <c r="D307" s="134"/>
      <c r="E307" s="134" t="s">
        <v>533</v>
      </c>
      <c r="F307" s="127" t="s">
        <v>10</v>
      </c>
      <c r="G307" s="128" t="s">
        <v>14</v>
      </c>
      <c r="H307" s="44">
        <v>4622.6899999999996</v>
      </c>
    </row>
    <row r="308" spans="1:8">
      <c r="A308" s="164"/>
      <c r="B308" s="56"/>
      <c r="C308" s="165"/>
      <c r="D308" s="166"/>
      <c r="E308" s="218" t="s">
        <v>17</v>
      </c>
      <c r="F308" s="219"/>
      <c r="G308" s="167"/>
      <c r="H308" s="44">
        <v>9543.1999999999989</v>
      </c>
    </row>
    <row r="309" spans="1:8">
      <c r="A309" s="89">
        <v>130</v>
      </c>
      <c r="B309" s="38">
        <v>254</v>
      </c>
      <c r="C309" s="170" t="s">
        <v>534</v>
      </c>
      <c r="D309" s="170" t="s">
        <v>535</v>
      </c>
      <c r="E309" s="171" t="s">
        <v>536</v>
      </c>
      <c r="F309" s="172" t="s">
        <v>537</v>
      </c>
      <c r="G309" s="173" t="s">
        <v>14</v>
      </c>
      <c r="H309" s="44">
        <v>4266.26</v>
      </c>
    </row>
    <row r="310" spans="1:8">
      <c r="A310" s="89"/>
      <c r="B310" s="38">
        <v>255</v>
      </c>
      <c r="C310" s="170"/>
      <c r="D310" s="170"/>
      <c r="E310" s="171" t="s">
        <v>538</v>
      </c>
      <c r="F310" s="172" t="s">
        <v>537</v>
      </c>
      <c r="G310" s="173" t="s">
        <v>14</v>
      </c>
      <c r="H310" s="44">
        <v>4266.26</v>
      </c>
    </row>
    <row r="311" spans="1:8">
      <c r="A311" s="89"/>
      <c r="B311" s="38">
        <v>256</v>
      </c>
      <c r="C311" s="170"/>
      <c r="D311" s="170"/>
      <c r="E311" s="171" t="s">
        <v>539</v>
      </c>
      <c r="F311" s="172" t="s">
        <v>537</v>
      </c>
      <c r="G311" s="173" t="s">
        <v>14</v>
      </c>
      <c r="H311" s="44">
        <v>4266.26</v>
      </c>
    </row>
    <row r="312" spans="1:8">
      <c r="A312" s="89"/>
      <c r="B312" s="38">
        <v>257</v>
      </c>
      <c r="C312" s="170"/>
      <c r="D312" s="170"/>
      <c r="E312" s="171" t="s">
        <v>540</v>
      </c>
      <c r="F312" s="172" t="s">
        <v>537</v>
      </c>
      <c r="G312" s="173" t="s">
        <v>14</v>
      </c>
      <c r="H312" s="44">
        <v>4266.26</v>
      </c>
    </row>
    <row r="313" spans="1:8">
      <c r="A313" s="89"/>
      <c r="B313" s="38">
        <v>258</v>
      </c>
      <c r="C313" s="170"/>
      <c r="D313" s="170"/>
      <c r="E313" s="171" t="s">
        <v>541</v>
      </c>
      <c r="F313" s="172" t="s">
        <v>537</v>
      </c>
      <c r="G313" s="173" t="s">
        <v>14</v>
      </c>
      <c r="H313" s="44">
        <v>4266.26</v>
      </c>
    </row>
    <row r="314" spans="1:8">
      <c r="A314" s="89"/>
      <c r="B314" s="38">
        <v>259</v>
      </c>
      <c r="C314" s="170"/>
      <c r="D314" s="170"/>
      <c r="E314" s="171" t="s">
        <v>542</v>
      </c>
      <c r="F314" s="172" t="s">
        <v>537</v>
      </c>
      <c r="G314" s="173" t="s">
        <v>14</v>
      </c>
      <c r="H314" s="44">
        <v>4266.26</v>
      </c>
    </row>
    <row r="315" spans="1:8">
      <c r="A315" s="66"/>
      <c r="B315" s="56"/>
      <c r="C315" s="155"/>
      <c r="D315" s="155"/>
      <c r="E315" s="174" t="s">
        <v>17</v>
      </c>
      <c r="F315" s="174"/>
      <c r="G315" s="156"/>
      <c r="H315" s="44">
        <v>25597.56</v>
      </c>
    </row>
    <row r="316" spans="1:8">
      <c r="A316" s="89">
        <v>131</v>
      </c>
      <c r="B316" s="38">
        <v>260</v>
      </c>
      <c r="C316" s="170" t="s">
        <v>543</v>
      </c>
      <c r="D316" s="170" t="s">
        <v>544</v>
      </c>
      <c r="E316" s="171" t="s">
        <v>545</v>
      </c>
      <c r="F316" s="172" t="s">
        <v>537</v>
      </c>
      <c r="G316" s="173" t="s">
        <v>14</v>
      </c>
      <c r="H316" s="44">
        <v>4634.71</v>
      </c>
    </row>
    <row r="317" spans="1:8">
      <c r="A317" s="89"/>
      <c r="B317" s="38">
        <v>261</v>
      </c>
      <c r="C317" s="170"/>
      <c r="D317" s="170"/>
      <c r="E317" s="171" t="s">
        <v>332</v>
      </c>
      <c r="F317" s="172" t="s">
        <v>537</v>
      </c>
      <c r="G317" s="173" t="s">
        <v>14</v>
      </c>
      <c r="H317" s="44">
        <v>4622.6899999999996</v>
      </c>
    </row>
    <row r="318" spans="1:8">
      <c r="A318" s="66"/>
      <c r="B318" s="56"/>
      <c r="C318" s="155"/>
      <c r="D318" s="155"/>
      <c r="E318" s="174" t="s">
        <v>17</v>
      </c>
      <c r="F318" s="174"/>
      <c r="G318" s="156"/>
      <c r="H318" s="44">
        <v>9257.4</v>
      </c>
    </row>
    <row r="319" spans="1:8">
      <c r="A319" s="89">
        <v>132</v>
      </c>
      <c r="B319" s="38">
        <v>262</v>
      </c>
      <c r="C319" s="170" t="s">
        <v>546</v>
      </c>
      <c r="D319" s="170" t="s">
        <v>547</v>
      </c>
      <c r="E319" s="171" t="s">
        <v>548</v>
      </c>
      <c r="F319" s="175" t="s">
        <v>10</v>
      </c>
      <c r="G319" s="176" t="s">
        <v>11</v>
      </c>
      <c r="H319" s="44">
        <v>7027.579999999999</v>
      </c>
    </row>
    <row r="320" spans="1:8">
      <c r="A320" s="89">
        <v>133</v>
      </c>
      <c r="B320" s="38">
        <v>263</v>
      </c>
      <c r="C320" s="170" t="s">
        <v>549</v>
      </c>
      <c r="D320" s="170" t="s">
        <v>550</v>
      </c>
      <c r="E320" s="171" t="s">
        <v>551</v>
      </c>
      <c r="F320" s="175" t="s">
        <v>10</v>
      </c>
      <c r="G320" s="176" t="s">
        <v>11</v>
      </c>
      <c r="H320" s="44">
        <v>6947.0399999999991</v>
      </c>
    </row>
    <row r="321" spans="1:22">
      <c r="A321" s="89">
        <v>134</v>
      </c>
      <c r="B321" s="38">
        <v>264</v>
      </c>
      <c r="C321" s="170" t="s">
        <v>552</v>
      </c>
      <c r="D321" s="170" t="s">
        <v>553</v>
      </c>
      <c r="E321" s="171" t="s">
        <v>554</v>
      </c>
      <c r="F321" s="172" t="s">
        <v>537</v>
      </c>
      <c r="G321" s="173" t="s">
        <v>14</v>
      </c>
      <c r="H321" s="44">
        <v>4266.26</v>
      </c>
    </row>
    <row r="322" spans="1:22">
      <c r="A322" s="89"/>
      <c r="B322" s="38">
        <v>265</v>
      </c>
      <c r="C322" s="170"/>
      <c r="D322" s="170"/>
      <c r="E322" s="171" t="s">
        <v>555</v>
      </c>
      <c r="F322" s="172" t="s">
        <v>537</v>
      </c>
      <c r="G322" s="173" t="s">
        <v>14</v>
      </c>
      <c r="H322" s="44">
        <v>4266.26</v>
      </c>
    </row>
    <row r="323" spans="1:22">
      <c r="A323" s="89"/>
      <c r="B323" s="38">
        <v>266</v>
      </c>
      <c r="C323" s="170"/>
      <c r="D323" s="170"/>
      <c r="E323" s="171" t="s">
        <v>556</v>
      </c>
      <c r="F323" s="172" t="s">
        <v>537</v>
      </c>
      <c r="G323" s="173" t="s">
        <v>14</v>
      </c>
      <c r="H323" s="44">
        <v>4266.26</v>
      </c>
    </row>
    <row r="324" spans="1:22">
      <c r="A324" s="89"/>
      <c r="B324" s="38">
        <v>267</v>
      </c>
      <c r="C324" s="170"/>
      <c r="D324" s="170"/>
      <c r="E324" s="171" t="s">
        <v>557</v>
      </c>
      <c r="F324" s="172" t="s">
        <v>537</v>
      </c>
      <c r="G324" s="173" t="s">
        <v>14</v>
      </c>
      <c r="H324" s="44">
        <v>4266.26</v>
      </c>
    </row>
    <row r="325" spans="1:22">
      <c r="A325" s="66"/>
      <c r="B325" s="56"/>
      <c r="C325" s="155"/>
      <c r="D325" s="155"/>
      <c r="E325" s="174" t="s">
        <v>17</v>
      </c>
      <c r="F325" s="174"/>
      <c r="G325" s="156"/>
      <c r="H325" s="44">
        <v>17065.04</v>
      </c>
    </row>
    <row r="326" spans="1:22">
      <c r="A326" s="89">
        <v>135</v>
      </c>
      <c r="B326" s="38">
        <v>268</v>
      </c>
      <c r="C326" s="170" t="s">
        <v>558</v>
      </c>
      <c r="D326" s="170" t="s">
        <v>559</v>
      </c>
      <c r="E326" s="171" t="s">
        <v>560</v>
      </c>
      <c r="F326" s="177" t="s">
        <v>16</v>
      </c>
      <c r="G326" s="178" t="s">
        <v>11</v>
      </c>
      <c r="H326" s="44">
        <v>8678.09</v>
      </c>
    </row>
    <row r="327" spans="1:22">
      <c r="A327" s="89">
        <v>136</v>
      </c>
      <c r="B327" s="38">
        <v>269</v>
      </c>
      <c r="C327" s="170" t="s">
        <v>561</v>
      </c>
      <c r="D327" s="170" t="s">
        <v>562</v>
      </c>
      <c r="E327" s="170" t="s">
        <v>563</v>
      </c>
      <c r="F327" s="172" t="s">
        <v>537</v>
      </c>
      <c r="G327" s="173" t="s">
        <v>14</v>
      </c>
      <c r="H327" s="44">
        <v>4678.3599999999997</v>
      </c>
    </row>
    <row r="328" spans="1:22">
      <c r="A328" s="89">
        <v>137</v>
      </c>
      <c r="B328" s="38">
        <v>270</v>
      </c>
      <c r="C328" s="170" t="s">
        <v>564</v>
      </c>
      <c r="D328" s="170" t="s">
        <v>565</v>
      </c>
      <c r="E328" s="171" t="s">
        <v>566</v>
      </c>
      <c r="F328" s="175" t="s">
        <v>10</v>
      </c>
      <c r="G328" s="176" t="s">
        <v>11</v>
      </c>
      <c r="H328" s="44">
        <v>6951.0399999999991</v>
      </c>
    </row>
    <row r="329" spans="1:22" ht="15.75" thickBot="1">
      <c r="A329" s="145">
        <v>138</v>
      </c>
      <c r="B329" s="123">
        <v>271</v>
      </c>
      <c r="C329" s="146" t="s">
        <v>567</v>
      </c>
      <c r="D329" s="146" t="s">
        <v>568</v>
      </c>
      <c r="E329" s="179" t="s">
        <v>569</v>
      </c>
      <c r="F329" s="180" t="s">
        <v>537</v>
      </c>
      <c r="G329" s="181" t="s">
        <v>14</v>
      </c>
      <c r="H329" s="183">
        <v>4694.16</v>
      </c>
    </row>
    <row r="330" spans="1:22" s="10" customFormat="1" ht="19.5" thickBot="1">
      <c r="A330" s="184">
        <v>138</v>
      </c>
      <c r="B330" s="185">
        <v>271</v>
      </c>
      <c r="C330" s="186"/>
      <c r="D330" s="231" t="s">
        <v>17</v>
      </c>
      <c r="E330" s="232"/>
      <c r="F330" s="232"/>
      <c r="G330" s="233"/>
      <c r="H330" s="189">
        <f t="shared" ref="H330" si="0">H329+H328+H327+H326+H325+H320+H319+H318+H315+H308+H305+H304+H303+H302+H301+H298+H297+H294+H293+H292+H287+H286+H285+H282+H279+H278+H277+H274+H273+H269+H266+H263+H262+H258+H254+H233+H227+H226+H225+H224+H223+H217+H216+H210+H209+H204+H200+H199+H196+H193+H188+H179+H176+H171+H170+H169+H168+H167+H166+H165+H162+H161+H157+H153+H152+H151+H150+H149+H146+H140+H139+H138+H134+H133+H132+H131+H128+H127+H126+H125+H124+H123+H122+H121+H120+H119+H118+H117+H116+H115+H110+H109+H108+H105+H102+H101+H100+H99+H98+H91+H90+H85+H77+H76+H75+H74+H73+H63+H60+H59+H58+H53+H52+H51+H50+H46+H45+H44+H41+H40+H39+H38+H35+H28+H27+H24+H23+H22+H19+H18+H17+H14+H13+H12+H11+H10+H9+H6</f>
        <v>1598114.6</v>
      </c>
      <c r="J330" s="190"/>
    </row>
    <row r="331" spans="1:22" s="10" customFormat="1" ht="18.75">
      <c r="A331" s="191"/>
      <c r="B331" s="191"/>
      <c r="C331" s="192"/>
      <c r="D331" s="193"/>
      <c r="E331" s="193"/>
      <c r="F331" s="193"/>
      <c r="G331" s="193"/>
      <c r="H331" s="196"/>
      <c r="J331" s="190"/>
    </row>
    <row r="332" spans="1:22">
      <c r="A332" s="197"/>
      <c r="B332" s="198"/>
      <c r="C332" s="198"/>
      <c r="D332" s="198"/>
      <c r="E332" s="198"/>
      <c r="F332" s="198"/>
      <c r="G332" s="198"/>
      <c r="T332" s="200"/>
      <c r="U332" s="200"/>
      <c r="V332" s="200"/>
    </row>
    <row r="333" spans="1:22">
      <c r="I333" s="1"/>
    </row>
    <row r="334" spans="1:22">
      <c r="I334" s="1"/>
      <c r="J334" s="1"/>
    </row>
    <row r="335" spans="1:22">
      <c r="A335" s="202"/>
      <c r="B335" s="202"/>
      <c r="C335" s="202"/>
      <c r="D335" s="202"/>
      <c r="E335" s="203"/>
      <c r="F335" s="222"/>
      <c r="G335" s="222"/>
      <c r="H335" s="222"/>
      <c r="I335" s="222"/>
      <c r="J335" s="222"/>
      <c r="K335" s="222"/>
      <c r="L335" s="222"/>
      <c r="M335" s="222"/>
    </row>
    <row r="336" spans="1:22" ht="15.75">
      <c r="A336" s="204"/>
      <c r="B336" s="205"/>
      <c r="C336" s="205"/>
      <c r="D336" s="205"/>
      <c r="E336" s="205"/>
      <c r="F336" s="204"/>
      <c r="G336" s="201"/>
      <c r="H336" s="223"/>
      <c r="I336" s="223"/>
      <c r="J336" s="223"/>
      <c r="K336" s="223"/>
      <c r="L336" s="223"/>
      <c r="M336" s="223"/>
    </row>
    <row r="337" spans="2:13" ht="15.75">
      <c r="B337" s="204"/>
      <c r="C337" s="205"/>
      <c r="D337" s="205"/>
      <c r="E337" s="205"/>
      <c r="F337" s="204"/>
      <c r="G337" s="201"/>
      <c r="H337" s="207"/>
      <c r="I337" s="201"/>
      <c r="J337" s="201"/>
      <c r="K337" s="201"/>
      <c r="L337" s="201"/>
      <c r="M337" s="201"/>
    </row>
    <row r="338" spans="2:13" ht="15.75">
      <c r="B338" s="204"/>
      <c r="C338" s="205"/>
      <c r="D338" s="205"/>
      <c r="E338" s="205"/>
      <c r="F338" s="204"/>
      <c r="G338" s="201"/>
      <c r="H338" s="207"/>
      <c r="I338" s="201"/>
      <c r="J338" s="201"/>
      <c r="K338" s="201"/>
      <c r="L338" s="201"/>
      <c r="M338" s="201"/>
    </row>
    <row r="339" spans="2:13" ht="15.75">
      <c r="B339" s="204"/>
      <c r="C339" s="205"/>
      <c r="D339" s="205"/>
      <c r="E339" s="205"/>
      <c r="F339" s="204"/>
      <c r="G339" s="201"/>
      <c r="H339" s="207"/>
      <c r="I339" s="201"/>
      <c r="J339" s="201"/>
      <c r="K339" s="201"/>
      <c r="L339" s="201"/>
      <c r="M339" s="201"/>
    </row>
    <row r="340" spans="2:13" ht="15.75">
      <c r="B340" s="204"/>
      <c r="C340" s="205"/>
      <c r="D340" s="205"/>
      <c r="E340" s="205"/>
      <c r="F340" s="214" t="s">
        <v>582</v>
      </c>
      <c r="G340" s="209"/>
      <c r="H340" s="207"/>
      <c r="I340" s="201"/>
      <c r="J340" s="201"/>
      <c r="K340" s="201"/>
      <c r="L340" s="201"/>
      <c r="M340" s="201"/>
    </row>
    <row r="341" spans="2:13" ht="15.75">
      <c r="B341" s="204"/>
      <c r="C341" s="205"/>
      <c r="D341" s="205"/>
      <c r="E341" s="205"/>
      <c r="F341" t="s">
        <v>583</v>
      </c>
      <c r="G341" s="209"/>
      <c r="H341" s="207"/>
      <c r="I341" s="201"/>
      <c r="J341" s="201"/>
      <c r="K341" s="201"/>
      <c r="L341" s="201"/>
      <c r="M341" s="201"/>
    </row>
    <row r="342" spans="2:13" ht="15.75">
      <c r="B342" s="204"/>
      <c r="C342" s="205"/>
      <c r="D342" s="205"/>
      <c r="E342" s="205"/>
      <c r="F342" s="204"/>
      <c r="G342" s="201"/>
      <c r="H342" s="207"/>
      <c r="I342" s="201"/>
      <c r="J342" s="201"/>
      <c r="K342" s="201"/>
      <c r="L342" s="201"/>
      <c r="M342" s="201"/>
    </row>
    <row r="343" spans="2:13" ht="15.75">
      <c r="B343" s="204"/>
      <c r="C343" s="205"/>
      <c r="D343" s="205"/>
      <c r="E343" s="205"/>
      <c r="F343" s="204"/>
      <c r="G343" s="201"/>
      <c r="H343" s="207"/>
      <c r="I343" s="201"/>
      <c r="J343" s="201"/>
      <c r="K343" s="201"/>
      <c r="L343" s="210"/>
      <c r="M343" s="201"/>
    </row>
    <row r="344" spans="2:13" ht="15.75">
      <c r="B344" s="204"/>
      <c r="C344" s="205"/>
      <c r="D344" s="205"/>
      <c r="E344" s="205"/>
      <c r="F344" s="204"/>
      <c r="G344" s="201"/>
      <c r="H344" s="207"/>
      <c r="I344" s="201"/>
      <c r="J344" s="201"/>
      <c r="K344" s="201"/>
      <c r="L344" s="210"/>
      <c r="M344" s="201"/>
    </row>
    <row r="345" spans="2:13" ht="15.75">
      <c r="B345" s="204"/>
      <c r="C345" s="205"/>
      <c r="D345" s="205"/>
      <c r="E345" s="205"/>
      <c r="F345" s="204"/>
      <c r="G345" s="201"/>
      <c r="H345" s="207"/>
      <c r="I345" s="201"/>
      <c r="J345" s="201"/>
      <c r="K345" s="201"/>
      <c r="L345" s="201"/>
      <c r="M345" s="201"/>
    </row>
    <row r="346" spans="2:13" ht="15.75">
      <c r="B346" s="204"/>
      <c r="C346" s="205"/>
      <c r="D346" s="205"/>
      <c r="E346" s="205"/>
      <c r="F346" s="204"/>
      <c r="G346" s="201"/>
      <c r="H346" s="207"/>
      <c r="I346" s="201"/>
      <c r="J346" s="201"/>
      <c r="K346" s="201"/>
      <c r="L346" s="201"/>
      <c r="M346" s="201"/>
    </row>
    <row r="347" spans="2:13" ht="15.75">
      <c r="B347" s="204"/>
      <c r="C347" s="209"/>
      <c r="D347" s="209"/>
      <c r="E347" s="209"/>
      <c r="F347" s="209"/>
      <c r="G347" s="201"/>
      <c r="H347" s="212"/>
      <c r="I347" s="210"/>
      <c r="J347" s="210"/>
      <c r="K347" s="210"/>
      <c r="L347" s="210"/>
      <c r="M347" s="210"/>
    </row>
    <row r="348" spans="2:13" ht="15.75">
      <c r="B348" s="204"/>
      <c r="D348" s="224"/>
      <c r="E348" s="224"/>
      <c r="F348" s="224"/>
      <c r="G348" s="201"/>
      <c r="H348" s="212"/>
      <c r="I348" s="210"/>
      <c r="J348" s="210"/>
      <c r="K348" s="210"/>
      <c r="L348" s="210"/>
      <c r="M348" s="201"/>
    </row>
    <row r="349" spans="2:13" ht="15.75">
      <c r="C349" s="211"/>
      <c r="D349" s="211"/>
      <c r="E349" s="211"/>
      <c r="F349" s="211"/>
      <c r="G349" s="211"/>
      <c r="H349" s="213"/>
      <c r="I349" s="211"/>
      <c r="J349" s="211"/>
      <c r="K349" s="211"/>
      <c r="L349" s="210"/>
      <c r="M349" s="201"/>
    </row>
  </sheetData>
  <mergeCells count="42">
    <mergeCell ref="F335:M335"/>
    <mergeCell ref="H336:M336"/>
    <mergeCell ref="D348:F348"/>
    <mergeCell ref="E285:F285"/>
    <mergeCell ref="E292:F292"/>
    <mergeCell ref="E301:F301"/>
    <mergeCell ref="E308:F308"/>
    <mergeCell ref="D330:G330"/>
    <mergeCell ref="E254:F254"/>
    <mergeCell ref="E258:F258"/>
    <mergeCell ref="E269:F269"/>
    <mergeCell ref="E273:F273"/>
    <mergeCell ref="E277:F277"/>
    <mergeCell ref="E282:F282"/>
    <mergeCell ref="C195:D195"/>
    <mergeCell ref="E196:F196"/>
    <mergeCell ref="E209:F209"/>
    <mergeCell ref="E216:F216"/>
    <mergeCell ref="E223:F223"/>
    <mergeCell ref="E233:F233"/>
    <mergeCell ref="E161:F161"/>
    <mergeCell ref="E165:F165"/>
    <mergeCell ref="E176:F176"/>
    <mergeCell ref="E179:F179"/>
    <mergeCell ref="E188:F188"/>
    <mergeCell ref="E193:F193"/>
    <mergeCell ref="E157:F157"/>
    <mergeCell ref="E38:F38"/>
    <mergeCell ref="E58:F58"/>
    <mergeCell ref="E73:F73"/>
    <mergeCell ref="E85:F85"/>
    <mergeCell ref="E90:F90"/>
    <mergeCell ref="E98:F98"/>
    <mergeCell ref="E105:F105"/>
    <mergeCell ref="E115:F115"/>
    <mergeCell ref="E138:F138"/>
    <mergeCell ref="E146:F146"/>
    <mergeCell ref="E149:F149"/>
    <mergeCell ref="E9:F9"/>
    <mergeCell ref="E22:F22"/>
    <mergeCell ref="E30:F30"/>
    <mergeCell ref="E35:F3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359"/>
  <sheetViews>
    <sheetView workbookViewId="0">
      <selection activeCell="U14" sqref="U14"/>
    </sheetView>
  </sheetViews>
  <sheetFormatPr defaultRowHeight="15"/>
  <cols>
    <col min="1" max="1" width="4" customWidth="1"/>
    <col min="2" max="2" width="5" customWidth="1"/>
    <col min="3" max="3" width="5.28515625" customWidth="1"/>
    <col min="4" max="4" width="26.140625" customWidth="1"/>
    <col min="5" max="5" width="24.42578125" customWidth="1"/>
    <col min="6" max="6" width="6.42578125" customWidth="1"/>
    <col min="7" max="7" width="7.85546875" customWidth="1"/>
    <col min="8" max="8" width="14.28515625" hidden="1" customWidth="1"/>
    <col min="9" max="9" width="12.7109375" hidden="1" customWidth="1"/>
    <col min="10" max="10" width="12.5703125" hidden="1" customWidth="1"/>
    <col min="11" max="11" width="11.28515625" hidden="1" customWidth="1"/>
    <col min="12" max="12" width="12.7109375" hidden="1" customWidth="1"/>
    <col min="13" max="13" width="12.5703125" hidden="1" customWidth="1"/>
    <col min="14" max="14" width="11.140625" hidden="1" customWidth="1"/>
    <col min="15" max="15" width="12.42578125" hidden="1" customWidth="1"/>
    <col min="16" max="16" width="14.5703125" hidden="1" customWidth="1"/>
    <col min="17" max="17" width="13" style="10" customWidth="1"/>
    <col min="18" max="19" width="10.140625" bestFit="1" customWidth="1"/>
  </cols>
  <sheetData>
    <row r="1" spans="1:75" ht="22.5">
      <c r="A1" s="2"/>
      <c r="B1" s="2"/>
      <c r="C1" s="2"/>
      <c r="D1" s="2"/>
      <c r="E1" s="3"/>
      <c r="F1" s="5"/>
      <c r="G1" s="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4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5"/>
      <c r="AF1" s="5"/>
      <c r="AG1" s="5"/>
      <c r="AI1" s="5"/>
      <c r="AJ1" s="5"/>
      <c r="AK1" s="5"/>
      <c r="AL1" s="5"/>
      <c r="AM1" s="5"/>
      <c r="BL1" s="6"/>
      <c r="BM1" s="6"/>
      <c r="BN1" s="6"/>
      <c r="BO1" s="6"/>
      <c r="BP1" s="6"/>
      <c r="BQ1" s="6"/>
    </row>
    <row r="2" spans="1:75" ht="22.5">
      <c r="A2" s="7"/>
      <c r="B2" s="7"/>
      <c r="C2" s="7"/>
      <c r="D2" s="7"/>
      <c r="E2" s="3"/>
      <c r="F2" s="5"/>
      <c r="G2" s="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8"/>
      <c r="X2" s="8"/>
      <c r="Y2" s="8"/>
      <c r="Z2" s="8"/>
      <c r="AA2" s="8"/>
      <c r="AB2" s="11"/>
      <c r="AC2" s="5"/>
      <c r="AD2" s="5"/>
      <c r="AE2" s="5"/>
      <c r="AF2" s="5"/>
      <c r="AG2" s="5"/>
      <c r="AI2" s="5"/>
      <c r="AJ2" s="5"/>
      <c r="AK2" s="5"/>
      <c r="AL2" s="5"/>
      <c r="AM2" s="5"/>
      <c r="BL2" s="6"/>
      <c r="BM2" s="6"/>
      <c r="BN2" s="6"/>
      <c r="BO2" s="6"/>
      <c r="BP2" s="6"/>
      <c r="BQ2" s="6"/>
    </row>
    <row r="3" spans="1:75" ht="22.5">
      <c r="H3" s="6"/>
      <c r="I3" s="6"/>
      <c r="J3" s="6"/>
      <c r="K3" s="6"/>
      <c r="L3" s="6"/>
      <c r="M3" s="6"/>
      <c r="N3" s="6"/>
      <c r="O3" s="6"/>
      <c r="P3" s="6"/>
      <c r="Q3" s="227"/>
      <c r="R3" s="227"/>
      <c r="S3" s="227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5"/>
      <c r="AH3" s="5"/>
      <c r="AI3" s="5"/>
      <c r="AJ3" s="5"/>
      <c r="AK3" s="5"/>
      <c r="AL3" s="9"/>
      <c r="AM3" s="9"/>
      <c r="BL3" s="6"/>
      <c r="BM3" s="6"/>
      <c r="BN3" s="6"/>
      <c r="BO3" s="6"/>
      <c r="BP3" s="6"/>
      <c r="BQ3" s="6"/>
    </row>
    <row r="4" spans="1:75" ht="22.5">
      <c r="W4" s="229"/>
      <c r="X4" s="229"/>
      <c r="Y4" s="229"/>
      <c r="Z4" s="229"/>
      <c r="AA4" s="229"/>
      <c r="AB4" s="229"/>
    </row>
    <row r="7" spans="1:75">
      <c r="Q7" s="12"/>
    </row>
    <row r="10" spans="1:75" ht="21">
      <c r="B10" s="13"/>
      <c r="C10" s="13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15"/>
      <c r="R10" s="14"/>
      <c r="S10" s="14"/>
      <c r="T10" s="14"/>
      <c r="U10" s="14"/>
      <c r="V10" s="13"/>
      <c r="W10" s="13"/>
      <c r="X10" s="13"/>
      <c r="Y10" s="13"/>
      <c r="Z10" s="13"/>
      <c r="AA10" s="13"/>
      <c r="AB10" s="13"/>
      <c r="AC10" s="16"/>
      <c r="AD10" s="16"/>
      <c r="AE10" s="16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</row>
    <row r="11" spans="1:75" ht="20.2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R11" s="10"/>
      <c r="S11" s="10"/>
      <c r="T11" s="10"/>
      <c r="U11" s="1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</row>
    <row r="12" spans="1:75" ht="19.5">
      <c r="A12" s="230"/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</row>
    <row r="13" spans="1:75" ht="15.75" thickBot="1"/>
    <row r="14" spans="1:75" ht="40.5" customHeight="1" thickBot="1">
      <c r="A14" s="22" t="s">
        <v>0</v>
      </c>
      <c r="B14" s="23" t="s">
        <v>1</v>
      </c>
      <c r="C14" s="24" t="s">
        <v>2</v>
      </c>
      <c r="D14" s="25" t="s">
        <v>3</v>
      </c>
      <c r="E14" s="26" t="s">
        <v>4</v>
      </c>
      <c r="F14" s="27" t="s">
        <v>5</v>
      </c>
      <c r="G14" s="22" t="s">
        <v>6</v>
      </c>
      <c r="H14" s="28" t="s">
        <v>570</v>
      </c>
      <c r="I14" s="29" t="s">
        <v>571</v>
      </c>
      <c r="J14" s="27" t="s">
        <v>572</v>
      </c>
      <c r="K14" s="27" t="s">
        <v>573</v>
      </c>
      <c r="L14" s="27" t="s">
        <v>574</v>
      </c>
      <c r="M14" s="27" t="s">
        <v>575</v>
      </c>
      <c r="N14" s="27" t="s">
        <v>576</v>
      </c>
      <c r="O14" s="27" t="s">
        <v>577</v>
      </c>
      <c r="P14" s="27" t="s">
        <v>578</v>
      </c>
      <c r="Q14" s="30" t="s">
        <v>7</v>
      </c>
    </row>
    <row r="15" spans="1:75">
      <c r="A15" s="31"/>
      <c r="B15" s="31"/>
      <c r="C15" s="32"/>
      <c r="D15" s="33"/>
      <c r="E15" s="34"/>
      <c r="F15" s="33"/>
      <c r="G15" s="34"/>
      <c r="H15" s="35"/>
      <c r="I15" s="35"/>
      <c r="J15" s="35"/>
      <c r="K15" s="35"/>
      <c r="L15" s="35"/>
      <c r="M15" s="35"/>
      <c r="N15" s="35"/>
      <c r="O15" s="35"/>
      <c r="P15" s="35"/>
      <c r="Q15" s="36"/>
    </row>
    <row r="16" spans="1:75" ht="15.75">
      <c r="A16" s="37">
        <v>1</v>
      </c>
      <c r="B16" s="38">
        <v>1</v>
      </c>
      <c r="C16" s="39" t="s">
        <v>579</v>
      </c>
      <c r="D16" s="38" t="s">
        <v>8</v>
      </c>
      <c r="E16" s="40" t="s">
        <v>9</v>
      </c>
      <c r="F16" s="38" t="s">
        <v>10</v>
      </c>
      <c r="G16" s="41" t="s">
        <v>11</v>
      </c>
      <c r="H16" s="42">
        <v>12964</v>
      </c>
      <c r="I16" s="42">
        <v>4367</v>
      </c>
      <c r="J16" s="42">
        <v>4397.91</v>
      </c>
      <c r="K16" s="42">
        <v>223.90999999999985</v>
      </c>
      <c r="L16" s="42">
        <f>J16-K16</f>
        <v>4174</v>
      </c>
      <c r="M16" s="42">
        <v>3859.5699999999997</v>
      </c>
      <c r="N16" s="43">
        <v>355.57</v>
      </c>
      <c r="O16" s="42">
        <f>M16-N16</f>
        <v>3503.9999999999995</v>
      </c>
      <c r="P16" s="42">
        <f>O16+L16+I16</f>
        <v>12045</v>
      </c>
      <c r="Q16" s="44">
        <v>6977.2999999999993</v>
      </c>
    </row>
    <row r="17" spans="1:17" ht="15.75">
      <c r="A17" s="37">
        <v>2</v>
      </c>
      <c r="B17" s="38">
        <v>2</v>
      </c>
      <c r="C17" s="45" t="s">
        <v>580</v>
      </c>
      <c r="D17" s="38" t="s">
        <v>12</v>
      </c>
      <c r="E17" s="40" t="s">
        <v>13</v>
      </c>
      <c r="F17" s="38" t="s">
        <v>10</v>
      </c>
      <c r="G17" s="46" t="s">
        <v>14</v>
      </c>
      <c r="H17" s="42">
        <v>8781.74</v>
      </c>
      <c r="I17" s="42">
        <v>3110.2599999999998</v>
      </c>
      <c r="J17" s="42">
        <v>2931.94</v>
      </c>
      <c r="K17" s="42">
        <v>5.86</v>
      </c>
      <c r="L17" s="42">
        <f t="shared" ref="L17:L80" si="0">J17-K17</f>
        <v>2926.08</v>
      </c>
      <c r="M17" s="42">
        <v>2599.79</v>
      </c>
      <c r="N17" s="43">
        <v>9.6</v>
      </c>
      <c r="O17" s="42">
        <f t="shared" ref="O17:O80" si="1">M17-N17</f>
        <v>2590.19</v>
      </c>
      <c r="P17" s="42">
        <f t="shared" ref="P17:P80" si="2">O17+L17+I17</f>
        <v>8626.5300000000007</v>
      </c>
      <c r="Q17" s="44">
        <v>4627.55</v>
      </c>
    </row>
    <row r="18" spans="1:17" ht="15.75">
      <c r="A18" s="37"/>
      <c r="B18" s="38">
        <v>3</v>
      </c>
      <c r="C18" s="45"/>
      <c r="D18" s="38"/>
      <c r="E18" s="40" t="s">
        <v>15</v>
      </c>
      <c r="F18" s="38" t="s">
        <v>16</v>
      </c>
      <c r="G18" s="46" t="s">
        <v>14</v>
      </c>
      <c r="H18" s="42">
        <v>11000.26</v>
      </c>
      <c r="I18" s="42">
        <v>3936.7400000000002</v>
      </c>
      <c r="J18" s="42">
        <v>3664.92</v>
      </c>
      <c r="K18" s="42">
        <v>0</v>
      </c>
      <c r="L18" s="42">
        <f t="shared" si="0"/>
        <v>3664.92</v>
      </c>
      <c r="M18" s="42">
        <v>3200.81</v>
      </c>
      <c r="N18" s="43">
        <v>0</v>
      </c>
      <c r="O18" s="42">
        <f t="shared" si="1"/>
        <v>3200.81</v>
      </c>
      <c r="P18" s="42">
        <f t="shared" si="2"/>
        <v>10802.47</v>
      </c>
      <c r="Q18" s="44">
        <v>5778.36</v>
      </c>
    </row>
    <row r="19" spans="1:17" ht="16.5" thickBot="1">
      <c r="A19" s="47"/>
      <c r="B19" s="48"/>
      <c r="C19" s="49"/>
      <c r="D19" s="50"/>
      <c r="E19" s="216" t="s">
        <v>17</v>
      </c>
      <c r="F19" s="217"/>
      <c r="G19" s="51"/>
      <c r="H19" s="42">
        <v>19782</v>
      </c>
      <c r="I19" s="42">
        <v>7046.9999999999991</v>
      </c>
      <c r="J19" s="42">
        <v>6596.8600000000006</v>
      </c>
      <c r="K19" s="42">
        <v>5.8600000000005821</v>
      </c>
      <c r="L19" s="42">
        <f t="shared" si="0"/>
        <v>6591</v>
      </c>
      <c r="M19" s="42">
        <v>5800.6</v>
      </c>
      <c r="N19" s="43">
        <v>9.6</v>
      </c>
      <c r="O19" s="42">
        <f t="shared" si="1"/>
        <v>5791</v>
      </c>
      <c r="P19" s="42">
        <f t="shared" si="2"/>
        <v>19429</v>
      </c>
      <c r="Q19" s="44">
        <v>10405.91</v>
      </c>
    </row>
    <row r="20" spans="1:17" ht="15.75">
      <c r="A20" s="37">
        <v>3</v>
      </c>
      <c r="B20" s="38">
        <v>4</v>
      </c>
      <c r="C20" s="45" t="s">
        <v>581</v>
      </c>
      <c r="D20" s="38" t="s">
        <v>18</v>
      </c>
      <c r="E20" s="40" t="s">
        <v>19</v>
      </c>
      <c r="F20" s="38" t="s">
        <v>10</v>
      </c>
      <c r="G20" s="41" t="s">
        <v>11</v>
      </c>
      <c r="H20" s="42">
        <v>13038</v>
      </c>
      <c r="I20" s="42">
        <v>4182</v>
      </c>
      <c r="J20" s="42">
        <v>4397.91</v>
      </c>
      <c r="K20" s="42">
        <v>66.909999999999854</v>
      </c>
      <c r="L20" s="42">
        <f t="shared" si="0"/>
        <v>4331</v>
      </c>
      <c r="M20" s="42">
        <v>4044.5699999999997</v>
      </c>
      <c r="N20" s="43">
        <v>67.569999999999993</v>
      </c>
      <c r="O20" s="42">
        <f t="shared" si="1"/>
        <v>3976.9999999999995</v>
      </c>
      <c r="P20" s="42">
        <f t="shared" si="2"/>
        <v>12490</v>
      </c>
      <c r="Q20" s="44">
        <v>6937.83</v>
      </c>
    </row>
    <row r="21" spans="1:17" ht="15.75">
      <c r="A21" s="37">
        <v>4</v>
      </c>
      <c r="B21" s="38">
        <v>5</v>
      </c>
      <c r="C21" s="45" t="s">
        <v>20</v>
      </c>
      <c r="D21" s="38" t="s">
        <v>21</v>
      </c>
      <c r="E21" s="40" t="s">
        <v>22</v>
      </c>
      <c r="F21" s="38" t="s">
        <v>10</v>
      </c>
      <c r="G21" s="41" t="s">
        <v>11</v>
      </c>
      <c r="H21" s="42">
        <v>13138</v>
      </c>
      <c r="I21" s="42">
        <v>4314</v>
      </c>
      <c r="J21" s="42">
        <v>4397.91</v>
      </c>
      <c r="K21" s="42">
        <v>2.9099999999998545</v>
      </c>
      <c r="L21" s="42">
        <f t="shared" si="0"/>
        <v>4395</v>
      </c>
      <c r="M21" s="42">
        <v>3912.5699999999997</v>
      </c>
      <c r="N21" s="43">
        <v>12.57</v>
      </c>
      <c r="O21" s="42">
        <f t="shared" si="1"/>
        <v>3899.9999999999995</v>
      </c>
      <c r="P21" s="42">
        <f t="shared" si="2"/>
        <v>12609</v>
      </c>
      <c r="Q21" s="44">
        <v>7012.29</v>
      </c>
    </row>
    <row r="22" spans="1:17" ht="15.75">
      <c r="A22" s="37">
        <v>5</v>
      </c>
      <c r="B22" s="38">
        <v>6</v>
      </c>
      <c r="C22" s="45" t="s">
        <v>23</v>
      </c>
      <c r="D22" s="38" t="s">
        <v>24</v>
      </c>
      <c r="E22" s="40" t="s">
        <v>25</v>
      </c>
      <c r="F22" s="38" t="s">
        <v>26</v>
      </c>
      <c r="G22" s="38" t="s">
        <v>14</v>
      </c>
      <c r="H22" s="42">
        <v>19800</v>
      </c>
      <c r="I22" s="42">
        <v>7055.9999999999991</v>
      </c>
      <c r="J22" s="42">
        <v>6596.86</v>
      </c>
      <c r="K22" s="42">
        <v>77.859999999999673</v>
      </c>
      <c r="L22" s="42">
        <f t="shared" si="0"/>
        <v>6519</v>
      </c>
      <c r="M22" s="42">
        <v>0</v>
      </c>
      <c r="N22" s="43">
        <v>0</v>
      </c>
      <c r="O22" s="42">
        <f t="shared" si="1"/>
        <v>0</v>
      </c>
      <c r="P22" s="42">
        <f t="shared" si="2"/>
        <v>13575</v>
      </c>
      <c r="Q22" s="44">
        <v>6942.1799999999994</v>
      </c>
    </row>
    <row r="23" spans="1:17" ht="15.75">
      <c r="A23" s="37">
        <v>6</v>
      </c>
      <c r="B23" s="38">
        <v>7</v>
      </c>
      <c r="C23" s="45" t="s">
        <v>27</v>
      </c>
      <c r="D23" s="38" t="s">
        <v>28</v>
      </c>
      <c r="E23" s="40" t="s">
        <v>29</v>
      </c>
      <c r="F23" s="38" t="s">
        <v>10</v>
      </c>
      <c r="G23" s="46" t="s">
        <v>14</v>
      </c>
      <c r="H23" s="42">
        <v>8774</v>
      </c>
      <c r="I23" s="42">
        <v>3144.9999999999995</v>
      </c>
      <c r="J23" s="42">
        <v>2931.94</v>
      </c>
      <c r="K23" s="42">
        <v>15.940000000000055</v>
      </c>
      <c r="L23" s="42">
        <f t="shared" si="0"/>
        <v>2916</v>
      </c>
      <c r="M23" s="42">
        <v>2565.0500000000002</v>
      </c>
      <c r="N23" s="43">
        <v>6.05</v>
      </c>
      <c r="O23" s="42">
        <f t="shared" si="1"/>
        <v>2559</v>
      </c>
      <c r="P23" s="42">
        <f t="shared" si="2"/>
        <v>8620</v>
      </c>
      <c r="Q23" s="44">
        <v>4684.6499999999996</v>
      </c>
    </row>
    <row r="24" spans="1:17" ht="15.75">
      <c r="A24" s="37">
        <v>7</v>
      </c>
      <c r="B24" s="38">
        <v>8</v>
      </c>
      <c r="C24" s="52" t="s">
        <v>30</v>
      </c>
      <c r="D24" s="38" t="s">
        <v>31</v>
      </c>
      <c r="E24" s="40" t="s">
        <v>32</v>
      </c>
      <c r="F24" s="38" t="s">
        <v>16</v>
      </c>
      <c r="G24" s="46" t="s">
        <v>14</v>
      </c>
      <c r="H24" s="42">
        <v>10979</v>
      </c>
      <c r="I24" s="42">
        <v>3900.0000000000005</v>
      </c>
      <c r="J24" s="42">
        <v>3664.92</v>
      </c>
      <c r="K24" s="42">
        <v>44.920000000000073</v>
      </c>
      <c r="L24" s="42">
        <f t="shared" si="0"/>
        <v>3620</v>
      </c>
      <c r="M24" s="42">
        <v>3237.5499999999997</v>
      </c>
      <c r="N24" s="43">
        <v>32.549999999999997</v>
      </c>
      <c r="O24" s="42">
        <f t="shared" si="1"/>
        <v>3204.9999999999995</v>
      </c>
      <c r="P24" s="42">
        <f t="shared" si="2"/>
        <v>10725</v>
      </c>
      <c r="Q24" s="44">
        <v>5332.82</v>
      </c>
    </row>
    <row r="25" spans="1:17" ht="15.75">
      <c r="A25" s="37">
        <v>8</v>
      </c>
      <c r="B25" s="38">
        <v>9</v>
      </c>
      <c r="C25" s="52" t="s">
        <v>33</v>
      </c>
      <c r="D25" s="38" t="s">
        <v>34</v>
      </c>
      <c r="E25" s="40" t="s">
        <v>35</v>
      </c>
      <c r="F25" s="38" t="s">
        <v>16</v>
      </c>
      <c r="G25" s="46" t="s">
        <v>14</v>
      </c>
      <c r="H25" s="42">
        <v>10995</v>
      </c>
      <c r="I25" s="42">
        <v>3920.0000000000005</v>
      </c>
      <c r="J25" s="42">
        <v>3664.92</v>
      </c>
      <c r="K25" s="42">
        <v>21.920000000000073</v>
      </c>
      <c r="L25" s="42">
        <f t="shared" si="0"/>
        <v>3643</v>
      </c>
      <c r="M25" s="42">
        <v>3217.5499999999997</v>
      </c>
      <c r="N25" s="43">
        <v>24.55</v>
      </c>
      <c r="O25" s="42">
        <f t="shared" si="1"/>
        <v>3192.9999999999995</v>
      </c>
      <c r="P25" s="42">
        <f t="shared" si="2"/>
        <v>10756</v>
      </c>
      <c r="Q25" s="44">
        <v>5825.8099999999995</v>
      </c>
    </row>
    <row r="26" spans="1:17" ht="15.75">
      <c r="A26" s="37"/>
      <c r="B26" s="38">
        <v>10</v>
      </c>
      <c r="C26" s="52"/>
      <c r="D26" s="38"/>
      <c r="E26" s="53" t="s">
        <v>36</v>
      </c>
      <c r="F26" s="54" t="s">
        <v>10</v>
      </c>
      <c r="G26" s="55" t="s">
        <v>14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f t="shared" si="1"/>
        <v>0</v>
      </c>
      <c r="P26" s="42">
        <f t="shared" si="2"/>
        <v>0</v>
      </c>
      <c r="Q26" s="44">
        <v>4622.6899999999996</v>
      </c>
    </row>
    <row r="27" spans="1:17" ht="15.75">
      <c r="A27" s="37"/>
      <c r="B27" s="56"/>
      <c r="C27" s="52"/>
      <c r="D27" s="38"/>
      <c r="E27" s="40" t="s">
        <v>17</v>
      </c>
      <c r="F27" s="38"/>
      <c r="G27" s="46"/>
      <c r="H27" s="42">
        <v>10995</v>
      </c>
      <c r="I27" s="42">
        <v>3920.0000000000005</v>
      </c>
      <c r="J27" s="42">
        <v>3664.92</v>
      </c>
      <c r="K27" s="42">
        <v>21.920000000000073</v>
      </c>
      <c r="L27" s="42">
        <f t="shared" si="0"/>
        <v>3643</v>
      </c>
      <c r="M27" s="42">
        <v>3217.5499999999997</v>
      </c>
      <c r="N27" s="57">
        <v>24.55</v>
      </c>
      <c r="O27" s="42">
        <f t="shared" si="1"/>
        <v>3192.9999999999995</v>
      </c>
      <c r="P27" s="42">
        <f t="shared" si="2"/>
        <v>10756</v>
      </c>
      <c r="Q27" s="44">
        <v>10448.5</v>
      </c>
    </row>
    <row r="28" spans="1:17" ht="15.75">
      <c r="A28" s="37">
        <v>9</v>
      </c>
      <c r="B28" s="38">
        <v>11</v>
      </c>
      <c r="C28" s="52" t="s">
        <v>37</v>
      </c>
      <c r="D28" s="38" t="s">
        <v>38</v>
      </c>
      <c r="E28" s="40" t="s">
        <v>39</v>
      </c>
      <c r="F28" s="38" t="s">
        <v>16</v>
      </c>
      <c r="G28" s="41" t="s">
        <v>11</v>
      </c>
      <c r="H28" s="42">
        <v>16317</v>
      </c>
      <c r="I28" s="42">
        <v>5430</v>
      </c>
      <c r="J28" s="42">
        <v>5497.38</v>
      </c>
      <c r="K28" s="42">
        <v>15.380000000000109</v>
      </c>
      <c r="L28" s="42">
        <f t="shared" si="0"/>
        <v>5482</v>
      </c>
      <c r="M28" s="42">
        <v>4853.2300000000005</v>
      </c>
      <c r="N28" s="43">
        <v>3.23</v>
      </c>
      <c r="O28" s="42">
        <f t="shared" si="1"/>
        <v>4850.0000000000009</v>
      </c>
      <c r="P28" s="42">
        <f t="shared" si="2"/>
        <v>15762</v>
      </c>
      <c r="Q28" s="44">
        <v>8691.85</v>
      </c>
    </row>
    <row r="29" spans="1:17" ht="15.75">
      <c r="A29" s="37">
        <v>10</v>
      </c>
      <c r="B29" s="38">
        <v>12</v>
      </c>
      <c r="C29" s="52" t="s">
        <v>40</v>
      </c>
      <c r="D29" s="38" t="s">
        <v>41</v>
      </c>
      <c r="E29" s="40" t="s">
        <v>42</v>
      </c>
      <c r="F29" s="38" t="s">
        <v>16</v>
      </c>
      <c r="G29" s="41" t="s">
        <v>11</v>
      </c>
      <c r="H29" s="42">
        <v>13069</v>
      </c>
      <c r="I29" s="42">
        <v>5191</v>
      </c>
      <c r="J29" s="42">
        <v>5497.38</v>
      </c>
      <c r="K29" s="42">
        <v>17.380000000000109</v>
      </c>
      <c r="L29" s="42">
        <f t="shared" si="0"/>
        <v>5480</v>
      </c>
      <c r="M29" s="42">
        <v>5092.2300000000005</v>
      </c>
      <c r="N29" s="43">
        <v>62.23</v>
      </c>
      <c r="O29" s="42">
        <f t="shared" si="1"/>
        <v>5030.0000000000009</v>
      </c>
      <c r="P29" s="42">
        <f t="shared" si="2"/>
        <v>15701</v>
      </c>
      <c r="Q29" s="44">
        <v>7999.24</v>
      </c>
    </row>
    <row r="30" spans="1:17" ht="15.75">
      <c r="A30" s="37">
        <v>11</v>
      </c>
      <c r="B30" s="38">
        <v>13</v>
      </c>
      <c r="C30" s="52" t="s">
        <v>43</v>
      </c>
      <c r="D30" s="38" t="s">
        <v>44</v>
      </c>
      <c r="E30" s="40" t="s">
        <v>45</v>
      </c>
      <c r="F30" s="38" t="s">
        <v>26</v>
      </c>
      <c r="G30" s="41" t="s">
        <v>11</v>
      </c>
      <c r="H30" s="42">
        <v>19651.670000000002</v>
      </c>
      <c r="I30" s="42">
        <v>6354.4</v>
      </c>
      <c r="J30" s="42">
        <v>6596.86</v>
      </c>
      <c r="K30" s="42">
        <v>30.77</v>
      </c>
      <c r="L30" s="42">
        <f t="shared" si="0"/>
        <v>6566.0899999999992</v>
      </c>
      <c r="M30" s="42">
        <v>5985.47</v>
      </c>
      <c r="N30" s="43">
        <v>59.44</v>
      </c>
      <c r="O30" s="42">
        <f t="shared" si="1"/>
        <v>5926.0300000000007</v>
      </c>
      <c r="P30" s="42">
        <f t="shared" si="2"/>
        <v>18846.519999999997</v>
      </c>
      <c r="Q30" s="44">
        <v>10415.290000000001</v>
      </c>
    </row>
    <row r="31" spans="1:17" ht="15.75">
      <c r="A31" s="37"/>
      <c r="B31" s="38">
        <v>14</v>
      </c>
      <c r="C31" s="52"/>
      <c r="D31" s="38"/>
      <c r="E31" s="40" t="s">
        <v>46</v>
      </c>
      <c r="F31" s="38" t="s">
        <v>10</v>
      </c>
      <c r="G31" s="41" t="s">
        <v>11</v>
      </c>
      <c r="H31" s="42">
        <v>13200.33</v>
      </c>
      <c r="I31" s="42">
        <v>4385.6000000000004</v>
      </c>
      <c r="J31" s="42">
        <v>4397.91</v>
      </c>
      <c r="K31" s="42">
        <v>0</v>
      </c>
      <c r="L31" s="42">
        <f t="shared" si="0"/>
        <v>4397.91</v>
      </c>
      <c r="M31" s="42">
        <v>3840.97</v>
      </c>
      <c r="N31" s="43">
        <v>0</v>
      </c>
      <c r="O31" s="42">
        <f t="shared" si="1"/>
        <v>3840.97</v>
      </c>
      <c r="P31" s="42">
        <f t="shared" si="2"/>
        <v>12624.48</v>
      </c>
      <c r="Q31" s="44">
        <v>6934.03</v>
      </c>
    </row>
    <row r="32" spans="1:17" ht="16.5" thickBot="1">
      <c r="A32" s="47"/>
      <c r="B32" s="56"/>
      <c r="C32" s="58"/>
      <c r="D32" s="50"/>
      <c r="E32" s="216" t="s">
        <v>17</v>
      </c>
      <c r="F32" s="217"/>
      <c r="G32" s="51"/>
      <c r="H32" s="42">
        <v>32852</v>
      </c>
      <c r="I32" s="42">
        <v>10740</v>
      </c>
      <c r="J32" s="42">
        <v>10994.77</v>
      </c>
      <c r="K32" s="42">
        <v>30.770000000000437</v>
      </c>
      <c r="L32" s="42">
        <f t="shared" si="0"/>
        <v>10964</v>
      </c>
      <c r="M32" s="42">
        <v>9826.44</v>
      </c>
      <c r="N32" s="43">
        <v>59.44</v>
      </c>
      <c r="O32" s="42">
        <f t="shared" si="1"/>
        <v>9767</v>
      </c>
      <c r="P32" s="42">
        <f t="shared" si="2"/>
        <v>31471</v>
      </c>
      <c r="Q32" s="44">
        <v>17349.32</v>
      </c>
    </row>
    <row r="33" spans="1:17" ht="15.75">
      <c r="A33" s="37">
        <v>12</v>
      </c>
      <c r="B33" s="38">
        <v>15</v>
      </c>
      <c r="C33" s="52" t="s">
        <v>47</v>
      </c>
      <c r="D33" s="38" t="s">
        <v>48</v>
      </c>
      <c r="E33" s="40" t="s">
        <v>49</v>
      </c>
      <c r="F33" s="38" t="s">
        <v>16</v>
      </c>
      <c r="G33" s="46" t="s">
        <v>14</v>
      </c>
      <c r="H33" s="42">
        <v>10989</v>
      </c>
      <c r="I33" s="42">
        <v>3930.0000000000005</v>
      </c>
      <c r="J33" s="42">
        <v>3664.92</v>
      </c>
      <c r="K33" s="42">
        <v>14.920000000000073</v>
      </c>
      <c r="L33" s="42">
        <f t="shared" si="0"/>
        <v>3650</v>
      </c>
      <c r="M33" s="42">
        <v>3207.5499999999997</v>
      </c>
      <c r="N33" s="43">
        <v>7.55</v>
      </c>
      <c r="O33" s="42">
        <f t="shared" si="1"/>
        <v>3199.9999999999995</v>
      </c>
      <c r="P33" s="42">
        <f t="shared" si="2"/>
        <v>10780</v>
      </c>
      <c r="Q33" s="44">
        <v>5819.4599999999991</v>
      </c>
    </row>
    <row r="34" spans="1:17" ht="15.75">
      <c r="A34" s="37">
        <v>13</v>
      </c>
      <c r="B34" s="38">
        <v>16</v>
      </c>
      <c r="C34" s="52" t="s">
        <v>50</v>
      </c>
      <c r="D34" s="38" t="s">
        <v>51</v>
      </c>
      <c r="E34" s="40" t="s">
        <v>52</v>
      </c>
      <c r="F34" s="38" t="s">
        <v>26</v>
      </c>
      <c r="G34" s="41" t="s">
        <v>11</v>
      </c>
      <c r="H34" s="42">
        <v>19636</v>
      </c>
      <c r="I34" s="42">
        <v>6574</v>
      </c>
      <c r="J34" s="42">
        <v>6596.86</v>
      </c>
      <c r="K34" s="42">
        <v>26.859999999999673</v>
      </c>
      <c r="L34" s="42">
        <f t="shared" si="0"/>
        <v>6570</v>
      </c>
      <c r="M34" s="42">
        <v>5765.87</v>
      </c>
      <c r="N34" s="43">
        <v>23.87</v>
      </c>
      <c r="O34" s="42">
        <f t="shared" si="1"/>
        <v>5742</v>
      </c>
      <c r="P34" s="42">
        <f t="shared" si="2"/>
        <v>18886</v>
      </c>
      <c r="Q34" s="44">
        <v>10401.549999999999</v>
      </c>
    </row>
    <row r="35" spans="1:17" ht="15.75">
      <c r="A35" s="37">
        <v>14</v>
      </c>
      <c r="B35" s="38">
        <v>17</v>
      </c>
      <c r="C35" s="52" t="s">
        <v>53</v>
      </c>
      <c r="D35" s="38" t="s">
        <v>54</v>
      </c>
      <c r="E35" s="53" t="s">
        <v>55</v>
      </c>
      <c r="F35" s="38" t="s">
        <v>56</v>
      </c>
      <c r="G35" s="46" t="s">
        <v>14</v>
      </c>
      <c r="H35" s="42">
        <v>10980.79</v>
      </c>
      <c r="I35" s="42">
        <v>3794.6000000000004</v>
      </c>
      <c r="J35" s="42">
        <v>3664.92</v>
      </c>
      <c r="K35" s="42">
        <v>27.86</v>
      </c>
      <c r="L35" s="42">
        <f t="shared" si="0"/>
        <v>3637.06</v>
      </c>
      <c r="M35" s="42">
        <v>3342.95</v>
      </c>
      <c r="N35" s="43">
        <v>21.6</v>
      </c>
      <c r="O35" s="42">
        <f t="shared" si="1"/>
        <v>3321.35</v>
      </c>
      <c r="P35" s="42">
        <f t="shared" si="2"/>
        <v>10753.01</v>
      </c>
      <c r="Q35" s="44">
        <v>4630.21</v>
      </c>
    </row>
    <row r="36" spans="1:17" ht="15.75">
      <c r="A36" s="37"/>
      <c r="B36" s="38">
        <v>18</v>
      </c>
      <c r="C36" s="52"/>
      <c r="D36" s="38"/>
      <c r="E36" s="53" t="s">
        <v>57</v>
      </c>
      <c r="F36" s="38" t="s">
        <v>10</v>
      </c>
      <c r="G36" s="46" t="s">
        <v>14</v>
      </c>
      <c r="H36" s="42">
        <v>8800.2099999999991</v>
      </c>
      <c r="I36" s="42">
        <v>3149.3999999999996</v>
      </c>
      <c r="J36" s="42">
        <v>2931.94</v>
      </c>
      <c r="K36" s="42">
        <v>0</v>
      </c>
      <c r="L36" s="42">
        <f t="shared" si="0"/>
        <v>2931.94</v>
      </c>
      <c r="M36" s="42">
        <v>2560.65</v>
      </c>
      <c r="N36" s="43">
        <v>0</v>
      </c>
      <c r="O36" s="42">
        <f t="shared" si="1"/>
        <v>2560.65</v>
      </c>
      <c r="P36" s="42">
        <f t="shared" si="2"/>
        <v>8641.99</v>
      </c>
      <c r="Q36" s="44">
        <v>0</v>
      </c>
    </row>
    <row r="37" spans="1:17" ht="15.75">
      <c r="A37" s="47"/>
      <c r="B37" s="56"/>
      <c r="C37" s="58"/>
      <c r="D37" s="50"/>
      <c r="E37" s="50" t="s">
        <v>17</v>
      </c>
      <c r="F37" s="50"/>
      <c r="G37" s="51"/>
      <c r="H37" s="42">
        <v>19781</v>
      </c>
      <c r="I37" s="42">
        <v>6943.9999999999991</v>
      </c>
      <c r="J37" s="42">
        <v>6596.8600000000006</v>
      </c>
      <c r="K37" s="42">
        <v>27.860000000000582</v>
      </c>
      <c r="L37" s="42">
        <f t="shared" si="0"/>
        <v>6569</v>
      </c>
      <c r="M37" s="42">
        <v>5903.6</v>
      </c>
      <c r="N37" s="43">
        <v>21.6</v>
      </c>
      <c r="O37" s="42">
        <f t="shared" si="1"/>
        <v>5882</v>
      </c>
      <c r="P37" s="42">
        <f t="shared" si="2"/>
        <v>19395</v>
      </c>
      <c r="Q37" s="44">
        <v>4630.21</v>
      </c>
    </row>
    <row r="38" spans="1:17" ht="15.75">
      <c r="A38" s="37">
        <v>15</v>
      </c>
      <c r="B38" s="38">
        <v>19</v>
      </c>
      <c r="C38" s="52" t="s">
        <v>58</v>
      </c>
      <c r="D38" s="38" t="s">
        <v>59</v>
      </c>
      <c r="E38" s="40" t="s">
        <v>60</v>
      </c>
      <c r="F38" s="38" t="s">
        <v>26</v>
      </c>
      <c r="G38" s="46" t="s">
        <v>14</v>
      </c>
      <c r="H38" s="42">
        <v>13187.74</v>
      </c>
      <c r="I38" s="42">
        <v>4705.26</v>
      </c>
      <c r="J38" s="42">
        <v>4397.91</v>
      </c>
      <c r="K38" s="42">
        <v>1314.83</v>
      </c>
      <c r="L38" s="42">
        <f t="shared" si="0"/>
        <v>3083.08</v>
      </c>
      <c r="M38" s="42">
        <v>3859.7999999999997</v>
      </c>
      <c r="N38" s="43">
        <v>0.61</v>
      </c>
      <c r="O38" s="42">
        <f t="shared" si="1"/>
        <v>3859.1899999999996</v>
      </c>
      <c r="P38" s="42">
        <f t="shared" si="2"/>
        <v>11647.529999999999</v>
      </c>
      <c r="Q38" s="44">
        <v>7089.7799999999988</v>
      </c>
    </row>
    <row r="39" spans="1:17" s="61" customFormat="1" ht="15.75">
      <c r="A39" s="37"/>
      <c r="B39" s="38"/>
      <c r="C39" s="52"/>
      <c r="D39" s="38"/>
      <c r="E39" s="59" t="s">
        <v>61</v>
      </c>
      <c r="F39" s="59" t="s">
        <v>16</v>
      </c>
      <c r="G39" s="46" t="s">
        <v>14</v>
      </c>
      <c r="H39" s="42">
        <v>11000.26</v>
      </c>
      <c r="I39" s="42">
        <v>3936.7400000000002</v>
      </c>
      <c r="J39" s="42">
        <v>3664.92</v>
      </c>
      <c r="K39" s="42">
        <v>0</v>
      </c>
      <c r="L39" s="42">
        <f t="shared" si="0"/>
        <v>3664.92</v>
      </c>
      <c r="M39" s="42">
        <v>3200.81</v>
      </c>
      <c r="N39" s="60">
        <v>0</v>
      </c>
      <c r="O39" s="42">
        <f t="shared" si="1"/>
        <v>3200.81</v>
      </c>
      <c r="P39" s="42">
        <f t="shared" si="2"/>
        <v>10802.47</v>
      </c>
      <c r="Q39" s="44">
        <v>0</v>
      </c>
    </row>
    <row r="40" spans="1:17" ht="16.5" thickBot="1">
      <c r="A40" s="47"/>
      <c r="B40" s="38"/>
      <c r="C40" s="58"/>
      <c r="D40" s="50"/>
      <c r="E40" s="216" t="s">
        <v>17</v>
      </c>
      <c r="F40" s="217"/>
      <c r="G40" s="51"/>
      <c r="H40" s="42">
        <f>H39+H38</f>
        <v>24188</v>
      </c>
      <c r="I40" s="42">
        <f t="shared" ref="I40:P40" si="3">I39+I38</f>
        <v>8642</v>
      </c>
      <c r="J40" s="42">
        <f t="shared" si="3"/>
        <v>8062.83</v>
      </c>
      <c r="K40" s="42">
        <f t="shared" si="3"/>
        <v>1314.83</v>
      </c>
      <c r="L40" s="42">
        <f t="shared" si="3"/>
        <v>6748</v>
      </c>
      <c r="M40" s="42">
        <f t="shared" si="3"/>
        <v>7060.61</v>
      </c>
      <c r="N40" s="42">
        <f t="shared" si="3"/>
        <v>0.61</v>
      </c>
      <c r="O40" s="42">
        <f t="shared" si="3"/>
        <v>7060</v>
      </c>
      <c r="P40" s="42">
        <f t="shared" si="3"/>
        <v>22450</v>
      </c>
      <c r="Q40" s="44">
        <v>7089.7799999999988</v>
      </c>
    </row>
    <row r="41" spans="1:17" ht="15.75">
      <c r="A41" s="37">
        <v>16</v>
      </c>
      <c r="B41" s="38">
        <v>20</v>
      </c>
      <c r="C41" s="52" t="s">
        <v>62</v>
      </c>
      <c r="D41" s="38" t="s">
        <v>63</v>
      </c>
      <c r="E41" s="59" t="s">
        <v>64</v>
      </c>
      <c r="F41" s="38" t="s">
        <v>26</v>
      </c>
      <c r="G41" s="46" t="s">
        <v>14</v>
      </c>
      <c r="H41" s="42">
        <v>13153.43</v>
      </c>
      <c r="I41" s="42">
        <v>3721.78</v>
      </c>
      <c r="J41" s="42">
        <v>4397.91</v>
      </c>
      <c r="K41" s="42">
        <v>102.73</v>
      </c>
      <c r="L41" s="42">
        <f t="shared" si="0"/>
        <v>4295.18</v>
      </c>
      <c r="M41" s="42">
        <v>4504.79</v>
      </c>
      <c r="N41" s="43">
        <v>417.74</v>
      </c>
      <c r="O41" s="42">
        <f t="shared" si="1"/>
        <v>4087.05</v>
      </c>
      <c r="P41" s="42">
        <f t="shared" si="2"/>
        <v>12104.01</v>
      </c>
      <c r="Q41" s="44">
        <v>6969.11</v>
      </c>
    </row>
    <row r="42" spans="1:17" ht="15.75">
      <c r="A42" s="37"/>
      <c r="B42" s="38">
        <v>21</v>
      </c>
      <c r="C42" s="52"/>
      <c r="D42" s="38"/>
      <c r="E42" s="59" t="s">
        <v>65</v>
      </c>
      <c r="F42" s="59" t="s">
        <v>10</v>
      </c>
      <c r="G42" s="46" t="s">
        <v>14</v>
      </c>
      <c r="H42" s="42">
        <v>8800.2099999999991</v>
      </c>
      <c r="I42" s="42">
        <v>2923.74</v>
      </c>
      <c r="J42" s="42">
        <v>2931.94</v>
      </c>
      <c r="K42" s="42">
        <v>0</v>
      </c>
      <c r="L42" s="42">
        <f t="shared" si="0"/>
        <v>2931.94</v>
      </c>
      <c r="M42" s="42">
        <v>2560.65</v>
      </c>
      <c r="N42" s="43">
        <v>0</v>
      </c>
      <c r="O42" s="42">
        <f t="shared" si="1"/>
        <v>2560.65</v>
      </c>
      <c r="P42" s="42">
        <f t="shared" si="2"/>
        <v>8416.33</v>
      </c>
      <c r="Q42" s="44">
        <v>4622.6899999999996</v>
      </c>
    </row>
    <row r="43" spans="1:17" ht="15.75">
      <c r="A43" s="37"/>
      <c r="B43" s="38">
        <v>22</v>
      </c>
      <c r="C43" s="52"/>
      <c r="D43" s="62"/>
      <c r="E43" s="62" t="s">
        <v>66</v>
      </c>
      <c r="F43" s="63" t="s">
        <v>10</v>
      </c>
      <c r="G43" s="64" t="s">
        <v>14</v>
      </c>
      <c r="H43" s="42">
        <v>8800.2099999999991</v>
      </c>
      <c r="I43" s="42">
        <v>2923.74</v>
      </c>
      <c r="J43" s="42">
        <v>2931.94</v>
      </c>
      <c r="K43" s="42">
        <v>0</v>
      </c>
      <c r="L43" s="42">
        <f t="shared" si="0"/>
        <v>2931.94</v>
      </c>
      <c r="M43" s="42">
        <v>2560.65</v>
      </c>
      <c r="N43" s="43">
        <v>0</v>
      </c>
      <c r="O43" s="42">
        <f t="shared" si="1"/>
        <v>2560.65</v>
      </c>
      <c r="P43" s="42">
        <f t="shared" si="2"/>
        <v>8416.33</v>
      </c>
      <c r="Q43" s="44">
        <v>4622.6899999999996</v>
      </c>
    </row>
    <row r="44" spans="1:17" ht="15.75">
      <c r="A44" s="37"/>
      <c r="B44" s="38">
        <v>23</v>
      </c>
      <c r="C44" s="52"/>
      <c r="D44" s="38"/>
      <c r="E44" s="40" t="s">
        <v>67</v>
      </c>
      <c r="F44" s="63" t="s">
        <v>10</v>
      </c>
      <c r="G44" s="64" t="s">
        <v>14</v>
      </c>
      <c r="H44" s="42">
        <v>8800.2099999999991</v>
      </c>
      <c r="I44" s="42">
        <v>2923.74</v>
      </c>
      <c r="J44" s="42">
        <v>2931.94</v>
      </c>
      <c r="K44" s="42">
        <v>0</v>
      </c>
      <c r="L44" s="42">
        <f t="shared" si="0"/>
        <v>2931.94</v>
      </c>
      <c r="M44" s="42">
        <v>2560.65</v>
      </c>
      <c r="N44" s="43">
        <v>0</v>
      </c>
      <c r="O44" s="42">
        <f t="shared" si="1"/>
        <v>2560.65</v>
      </c>
      <c r="P44" s="42">
        <f t="shared" si="2"/>
        <v>8416.33</v>
      </c>
      <c r="Q44" s="44">
        <v>4622.6899999999996</v>
      </c>
    </row>
    <row r="45" spans="1:17" ht="16.5" thickBot="1">
      <c r="A45" s="47"/>
      <c r="B45" s="56"/>
      <c r="C45" s="58"/>
      <c r="D45" s="50"/>
      <c r="E45" s="216" t="s">
        <v>17</v>
      </c>
      <c r="F45" s="217"/>
      <c r="G45" s="51"/>
      <c r="H45" s="42">
        <v>39554</v>
      </c>
      <c r="I45" s="42">
        <v>12493</v>
      </c>
      <c r="J45" s="42">
        <v>13193.73</v>
      </c>
      <c r="K45" s="42">
        <v>102.72999999999956</v>
      </c>
      <c r="L45" s="42">
        <f t="shared" si="0"/>
        <v>13091</v>
      </c>
      <c r="M45" s="42">
        <v>12186.74</v>
      </c>
      <c r="N45" s="43">
        <v>417.74</v>
      </c>
      <c r="O45" s="42">
        <f t="shared" si="1"/>
        <v>11769</v>
      </c>
      <c r="P45" s="42">
        <f t="shared" si="2"/>
        <v>37353</v>
      </c>
      <c r="Q45" s="44">
        <v>20837.18</v>
      </c>
    </row>
    <row r="46" spans="1:17" ht="15.75">
      <c r="A46" s="37">
        <v>17</v>
      </c>
      <c r="B46" s="38">
        <v>24</v>
      </c>
      <c r="C46" s="52" t="s">
        <v>68</v>
      </c>
      <c r="D46" s="38" t="s">
        <v>69</v>
      </c>
      <c r="E46" s="40" t="s">
        <v>70</v>
      </c>
      <c r="F46" s="38" t="s">
        <v>10</v>
      </c>
      <c r="G46" s="46" t="s">
        <v>14</v>
      </c>
      <c r="H46" s="42">
        <v>8794.74</v>
      </c>
      <c r="I46" s="42">
        <v>3117.2599999999998</v>
      </c>
      <c r="J46" s="42">
        <v>2931.94</v>
      </c>
      <c r="K46" s="42">
        <v>44.86</v>
      </c>
      <c r="L46" s="42">
        <f t="shared" si="0"/>
        <v>2887.08</v>
      </c>
      <c r="M46" s="42">
        <v>2592.79</v>
      </c>
      <c r="N46" s="43">
        <v>30.6</v>
      </c>
      <c r="O46" s="42">
        <f t="shared" si="1"/>
        <v>2562.19</v>
      </c>
      <c r="P46" s="42">
        <f t="shared" si="2"/>
        <v>8566.5300000000007</v>
      </c>
      <c r="Q46" s="44">
        <v>4878.1399999999994</v>
      </c>
    </row>
    <row r="47" spans="1:17" ht="15.75">
      <c r="A47" s="37"/>
      <c r="B47" s="38">
        <v>25</v>
      </c>
      <c r="C47" s="52"/>
      <c r="D47" s="38"/>
      <c r="E47" s="65" t="s">
        <v>71</v>
      </c>
      <c r="F47" s="38" t="s">
        <v>16</v>
      </c>
      <c r="G47" s="46" t="s">
        <v>14</v>
      </c>
      <c r="H47" s="42">
        <v>11000.26</v>
      </c>
      <c r="I47" s="42">
        <v>3936.7400000000002</v>
      </c>
      <c r="J47" s="42">
        <v>3664.92</v>
      </c>
      <c r="K47" s="42">
        <v>0</v>
      </c>
      <c r="L47" s="42">
        <f t="shared" si="0"/>
        <v>3664.92</v>
      </c>
      <c r="M47" s="42">
        <v>3200.81</v>
      </c>
      <c r="N47" s="43">
        <v>0</v>
      </c>
      <c r="O47" s="42">
        <f t="shared" si="1"/>
        <v>3200.81</v>
      </c>
      <c r="P47" s="42">
        <f t="shared" si="2"/>
        <v>10802.47</v>
      </c>
      <c r="Q47" s="44">
        <v>5778.36</v>
      </c>
    </row>
    <row r="48" spans="1:17" ht="16.5" thickBot="1">
      <c r="A48" s="47"/>
      <c r="B48" s="56"/>
      <c r="C48" s="58"/>
      <c r="D48" s="50"/>
      <c r="E48" s="216" t="s">
        <v>17</v>
      </c>
      <c r="F48" s="217"/>
      <c r="G48" s="51"/>
      <c r="H48" s="42">
        <v>19795</v>
      </c>
      <c r="I48" s="42">
        <v>7053.9999999999991</v>
      </c>
      <c r="J48" s="42">
        <v>6596.8600000000006</v>
      </c>
      <c r="K48" s="42">
        <v>44.860000000000582</v>
      </c>
      <c r="L48" s="42">
        <f t="shared" si="0"/>
        <v>6552</v>
      </c>
      <c r="M48" s="42">
        <v>5793.6</v>
      </c>
      <c r="N48" s="43">
        <v>30.6</v>
      </c>
      <c r="O48" s="42">
        <f t="shared" si="1"/>
        <v>5763</v>
      </c>
      <c r="P48" s="42">
        <f t="shared" si="2"/>
        <v>19369</v>
      </c>
      <c r="Q48" s="44">
        <v>10656.5</v>
      </c>
    </row>
    <row r="49" spans="1:17" ht="15.75">
      <c r="A49" s="37">
        <v>18</v>
      </c>
      <c r="B49" s="38">
        <v>26</v>
      </c>
      <c r="C49" s="52" t="s">
        <v>72</v>
      </c>
      <c r="D49" s="38" t="s">
        <v>73</v>
      </c>
      <c r="E49" s="40" t="s">
        <v>74</v>
      </c>
      <c r="F49" s="38" t="s">
        <v>16</v>
      </c>
      <c r="G49" s="41" t="s">
        <v>11</v>
      </c>
      <c r="H49" s="42">
        <v>16499</v>
      </c>
      <c r="I49" s="42">
        <v>5848</v>
      </c>
      <c r="J49" s="42">
        <v>5497.38</v>
      </c>
      <c r="K49" s="42">
        <v>56.380000000000109</v>
      </c>
      <c r="L49" s="42">
        <f t="shared" si="0"/>
        <v>5441</v>
      </c>
      <c r="M49" s="42">
        <v>4858.34</v>
      </c>
      <c r="N49" s="43">
        <v>86.34</v>
      </c>
      <c r="O49" s="42">
        <f t="shared" si="1"/>
        <v>4772</v>
      </c>
      <c r="P49" s="42">
        <f t="shared" si="2"/>
        <v>16061</v>
      </c>
      <c r="Q49" s="44">
        <v>8689.4700000000012</v>
      </c>
    </row>
    <row r="50" spans="1:17" ht="15.75">
      <c r="A50" s="37">
        <v>19</v>
      </c>
      <c r="B50" s="38">
        <v>27</v>
      </c>
      <c r="C50" s="52" t="s">
        <v>75</v>
      </c>
      <c r="D50" s="38" t="s">
        <v>76</v>
      </c>
      <c r="E50" s="40" t="s">
        <v>77</v>
      </c>
      <c r="F50" s="38" t="s">
        <v>26</v>
      </c>
      <c r="G50" s="46" t="s">
        <v>14</v>
      </c>
      <c r="H50" s="42">
        <v>13196</v>
      </c>
      <c r="I50" s="42">
        <v>4721</v>
      </c>
      <c r="J50" s="42">
        <v>4397.91</v>
      </c>
      <c r="K50" s="42">
        <v>0.90999999999985448</v>
      </c>
      <c r="L50" s="42">
        <f t="shared" si="0"/>
        <v>4397</v>
      </c>
      <c r="M50" s="42">
        <v>3844.06</v>
      </c>
      <c r="N50" s="43">
        <v>141.06</v>
      </c>
      <c r="O50" s="42">
        <f t="shared" si="1"/>
        <v>3703</v>
      </c>
      <c r="P50" s="42">
        <f t="shared" si="2"/>
        <v>12821</v>
      </c>
      <c r="Q50" s="44">
        <v>6399.3899999999994</v>
      </c>
    </row>
    <row r="51" spans="1:17" ht="15.75">
      <c r="A51" s="37">
        <v>20</v>
      </c>
      <c r="B51" s="38">
        <v>28</v>
      </c>
      <c r="C51" s="52" t="s">
        <v>78</v>
      </c>
      <c r="D51" s="38" t="s">
        <v>79</v>
      </c>
      <c r="E51" s="40" t="s">
        <v>80</v>
      </c>
      <c r="F51" s="38" t="s">
        <v>10</v>
      </c>
      <c r="G51" s="41" t="s">
        <v>11</v>
      </c>
      <c r="H51" s="42">
        <v>13180</v>
      </c>
      <c r="I51" s="42">
        <v>4723</v>
      </c>
      <c r="J51" s="42">
        <v>4397.91</v>
      </c>
      <c r="K51" s="42">
        <v>0.90999999999985448</v>
      </c>
      <c r="L51" s="42">
        <f t="shared" si="0"/>
        <v>4397</v>
      </c>
      <c r="M51" s="42">
        <v>3842.06</v>
      </c>
      <c r="N51" s="43">
        <v>61.06</v>
      </c>
      <c r="O51" s="42">
        <f t="shared" si="1"/>
        <v>3781</v>
      </c>
      <c r="P51" s="42">
        <f t="shared" si="2"/>
        <v>12901</v>
      </c>
      <c r="Q51" s="44">
        <v>6954.37</v>
      </c>
    </row>
    <row r="52" spans="1:17" ht="15.75">
      <c r="A52" s="37">
        <v>21</v>
      </c>
      <c r="B52" s="38">
        <v>29</v>
      </c>
      <c r="C52" s="52" t="s">
        <v>81</v>
      </c>
      <c r="D52" s="38" t="s">
        <v>82</v>
      </c>
      <c r="E52" s="40" t="s">
        <v>83</v>
      </c>
      <c r="F52" s="38" t="s">
        <v>26</v>
      </c>
      <c r="G52" s="46" t="s">
        <v>14</v>
      </c>
      <c r="H52" s="42">
        <v>13172</v>
      </c>
      <c r="I52" s="42">
        <v>4717</v>
      </c>
      <c r="J52" s="42">
        <v>4397.91</v>
      </c>
      <c r="K52" s="42">
        <v>26.909999999999854</v>
      </c>
      <c r="L52" s="42">
        <f t="shared" si="0"/>
        <v>4371</v>
      </c>
      <c r="M52" s="42">
        <v>3848.06</v>
      </c>
      <c r="N52" s="43">
        <v>25.06</v>
      </c>
      <c r="O52" s="42">
        <f t="shared" si="1"/>
        <v>3823</v>
      </c>
      <c r="P52" s="42">
        <f t="shared" si="2"/>
        <v>12911</v>
      </c>
      <c r="Q52" s="44">
        <v>6940.7099999999991</v>
      </c>
    </row>
    <row r="53" spans="1:17" ht="15.75">
      <c r="A53" s="37"/>
      <c r="B53" s="38">
        <v>30</v>
      </c>
      <c r="C53" s="52"/>
      <c r="D53" s="38"/>
      <c r="E53" s="53" t="s">
        <v>84</v>
      </c>
      <c r="F53" s="54" t="s">
        <v>10</v>
      </c>
      <c r="G53" s="55" t="s">
        <v>14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4">
        <v>4622.6899999999996</v>
      </c>
    </row>
    <row r="54" spans="1:17" ht="15.75">
      <c r="A54" s="66"/>
      <c r="B54" s="56"/>
      <c r="C54" s="67"/>
      <c r="D54" s="68"/>
      <c r="E54" s="68" t="s">
        <v>17</v>
      </c>
      <c r="F54" s="68"/>
      <c r="G54" s="69"/>
      <c r="H54" s="42">
        <f>H53+H52</f>
        <v>13172</v>
      </c>
      <c r="I54" s="42">
        <f t="shared" ref="I54:P54" si="4">I53+I52</f>
        <v>4717</v>
      </c>
      <c r="J54" s="42">
        <f t="shared" si="4"/>
        <v>4397.91</v>
      </c>
      <c r="K54" s="42">
        <f t="shared" si="4"/>
        <v>26.909999999999854</v>
      </c>
      <c r="L54" s="42">
        <f t="shared" si="4"/>
        <v>4371</v>
      </c>
      <c r="M54" s="42">
        <f t="shared" si="4"/>
        <v>3848.06</v>
      </c>
      <c r="N54" s="42">
        <f t="shared" si="4"/>
        <v>25.06</v>
      </c>
      <c r="O54" s="42">
        <f t="shared" si="4"/>
        <v>3823</v>
      </c>
      <c r="P54" s="42">
        <f t="shared" si="4"/>
        <v>12911</v>
      </c>
      <c r="Q54" s="44">
        <v>11563.399999999998</v>
      </c>
    </row>
    <row r="55" spans="1:17" ht="15.75">
      <c r="A55" s="37">
        <v>22</v>
      </c>
      <c r="B55" s="38">
        <v>31</v>
      </c>
      <c r="C55" s="52" t="s">
        <v>85</v>
      </c>
      <c r="D55" s="38" t="s">
        <v>86</v>
      </c>
      <c r="E55" s="40" t="s">
        <v>87</v>
      </c>
      <c r="F55" s="38" t="s">
        <v>26</v>
      </c>
      <c r="G55" s="41" t="s">
        <v>11</v>
      </c>
      <c r="H55" s="42">
        <v>19749</v>
      </c>
      <c r="I55" s="42">
        <v>6513</v>
      </c>
      <c r="J55" s="42">
        <v>6596.86</v>
      </c>
      <c r="K55" s="42">
        <v>32.859999999999673</v>
      </c>
      <c r="L55" s="42">
        <f t="shared" si="0"/>
        <v>6564</v>
      </c>
      <c r="M55" s="42">
        <v>5826.87</v>
      </c>
      <c r="N55" s="43">
        <v>16.87</v>
      </c>
      <c r="O55" s="42">
        <f t="shared" si="1"/>
        <v>5810</v>
      </c>
      <c r="P55" s="42">
        <f t="shared" si="2"/>
        <v>18887</v>
      </c>
      <c r="Q55" s="44">
        <v>9599.08</v>
      </c>
    </row>
    <row r="56" spans="1:17" ht="15.75">
      <c r="A56" s="37">
        <v>23</v>
      </c>
      <c r="B56" s="38">
        <v>32</v>
      </c>
      <c r="C56" s="52" t="s">
        <v>88</v>
      </c>
      <c r="D56" s="38" t="s">
        <v>89</v>
      </c>
      <c r="E56" s="40" t="s">
        <v>90</v>
      </c>
      <c r="F56" s="38" t="s">
        <v>16</v>
      </c>
      <c r="G56" s="46" t="s">
        <v>14</v>
      </c>
      <c r="H56" s="42">
        <v>10988</v>
      </c>
      <c r="I56" s="42">
        <v>3926.0000000000005</v>
      </c>
      <c r="J56" s="42">
        <v>3664.92</v>
      </c>
      <c r="K56" s="42">
        <v>4.9200000000000728</v>
      </c>
      <c r="L56" s="42">
        <f t="shared" si="0"/>
        <v>3660</v>
      </c>
      <c r="M56" s="42">
        <v>3211.5499999999997</v>
      </c>
      <c r="N56" s="43">
        <v>32.549999999999997</v>
      </c>
      <c r="O56" s="42">
        <f t="shared" si="1"/>
        <v>3178.9999999999995</v>
      </c>
      <c r="P56" s="42">
        <f t="shared" si="2"/>
        <v>10765</v>
      </c>
      <c r="Q56" s="44">
        <v>5842.4599999999991</v>
      </c>
    </row>
    <row r="57" spans="1:17" ht="15.75">
      <c r="A57" s="37">
        <v>24</v>
      </c>
      <c r="B57" s="38">
        <v>33</v>
      </c>
      <c r="C57" s="52" t="s">
        <v>91</v>
      </c>
      <c r="D57" s="38" t="s">
        <v>92</v>
      </c>
      <c r="E57" s="40" t="s">
        <v>93</v>
      </c>
      <c r="F57" s="38" t="s">
        <v>26</v>
      </c>
      <c r="G57" s="41" t="s">
        <v>11</v>
      </c>
      <c r="H57" s="42">
        <v>19663</v>
      </c>
      <c r="I57" s="42">
        <v>6084</v>
      </c>
      <c r="J57" s="42">
        <v>6596.86</v>
      </c>
      <c r="K57" s="42">
        <v>17.859999999999673</v>
      </c>
      <c r="L57" s="42">
        <f t="shared" si="0"/>
        <v>6579</v>
      </c>
      <c r="M57" s="42">
        <v>6255.87</v>
      </c>
      <c r="N57" s="43">
        <v>636.87</v>
      </c>
      <c r="O57" s="42">
        <f t="shared" si="1"/>
        <v>5619</v>
      </c>
      <c r="P57" s="42">
        <f t="shared" si="2"/>
        <v>18282</v>
      </c>
      <c r="Q57" s="44">
        <v>10631.41</v>
      </c>
    </row>
    <row r="58" spans="1:17" ht="15.75">
      <c r="A58" s="37"/>
      <c r="B58" s="38">
        <v>34</v>
      </c>
      <c r="C58" s="52"/>
      <c r="D58" s="38"/>
      <c r="E58" s="53" t="s">
        <v>94</v>
      </c>
      <c r="F58" s="70" t="s">
        <v>10</v>
      </c>
      <c r="G58" s="71" t="s">
        <v>11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4">
        <v>6934.03</v>
      </c>
    </row>
    <row r="59" spans="1:17" ht="15.75">
      <c r="A59" s="37"/>
      <c r="B59" s="38">
        <v>35</v>
      </c>
      <c r="C59" s="52"/>
      <c r="D59" s="38"/>
      <c r="E59" s="53" t="s">
        <v>95</v>
      </c>
      <c r="F59" s="72" t="s">
        <v>16</v>
      </c>
      <c r="G59" s="73" t="s">
        <v>11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4">
        <v>8667.5499999999993</v>
      </c>
    </row>
    <row r="60" spans="1:17" ht="15.75">
      <c r="A60" s="66"/>
      <c r="B60" s="48"/>
      <c r="C60" s="67"/>
      <c r="D60" s="68"/>
      <c r="E60" s="68" t="s">
        <v>17</v>
      </c>
      <c r="F60" s="68"/>
      <c r="G60" s="69"/>
      <c r="H60" s="42">
        <v>19663</v>
      </c>
      <c r="I60" s="42">
        <v>6084</v>
      </c>
      <c r="J60" s="42">
        <v>6596.86</v>
      </c>
      <c r="K60" s="42">
        <v>17.859999999999673</v>
      </c>
      <c r="L60" s="42">
        <f t="shared" si="0"/>
        <v>6579</v>
      </c>
      <c r="M60" s="42">
        <v>6255.87</v>
      </c>
      <c r="N60" s="57">
        <v>636.87</v>
      </c>
      <c r="O60" s="42">
        <f t="shared" si="1"/>
        <v>5619</v>
      </c>
      <c r="P60" s="42">
        <f t="shared" si="2"/>
        <v>18282</v>
      </c>
      <c r="Q60" s="44">
        <v>26232.99</v>
      </c>
    </row>
    <row r="61" spans="1:17" ht="15.75">
      <c r="A61" s="37">
        <v>25</v>
      </c>
      <c r="B61" s="38">
        <v>36</v>
      </c>
      <c r="C61" s="52" t="s">
        <v>96</v>
      </c>
      <c r="D61" s="38" t="s">
        <v>97</v>
      </c>
      <c r="E61" s="40" t="s">
        <v>98</v>
      </c>
      <c r="F61" s="38" t="s">
        <v>26</v>
      </c>
      <c r="G61" s="46" t="s">
        <v>14</v>
      </c>
      <c r="H61" s="42">
        <v>13086</v>
      </c>
      <c r="I61" s="42">
        <v>4360</v>
      </c>
      <c r="J61" s="42">
        <v>4397.91</v>
      </c>
      <c r="K61" s="42">
        <v>86.909999999999854</v>
      </c>
      <c r="L61" s="42">
        <f t="shared" si="0"/>
        <v>4311</v>
      </c>
      <c r="M61" s="42">
        <v>3866.5699999999997</v>
      </c>
      <c r="N61" s="43">
        <v>30.57</v>
      </c>
      <c r="O61" s="42">
        <f t="shared" si="1"/>
        <v>3835.9999999999995</v>
      </c>
      <c r="P61" s="42">
        <f t="shared" si="2"/>
        <v>12507</v>
      </c>
      <c r="Q61" s="44">
        <v>6995.7799999999988</v>
      </c>
    </row>
    <row r="62" spans="1:17" ht="15.75">
      <c r="A62" s="37">
        <v>26</v>
      </c>
      <c r="B62" s="38">
        <v>37</v>
      </c>
      <c r="C62" s="52" t="s">
        <v>99</v>
      </c>
      <c r="D62" s="38" t="s">
        <v>100</v>
      </c>
      <c r="E62" s="40" t="s">
        <v>101</v>
      </c>
      <c r="F62" s="38" t="s">
        <v>10</v>
      </c>
      <c r="G62" s="74" t="s">
        <v>14</v>
      </c>
      <c r="H62" s="42">
        <v>8775</v>
      </c>
      <c r="I62" s="42">
        <v>3046.9999999999995</v>
      </c>
      <c r="J62" s="42">
        <v>2931.94</v>
      </c>
      <c r="K62" s="42">
        <v>19.940000000000055</v>
      </c>
      <c r="L62" s="42">
        <f t="shared" si="0"/>
        <v>2912</v>
      </c>
      <c r="M62" s="42">
        <v>2663.05</v>
      </c>
      <c r="N62" s="43">
        <v>3.05</v>
      </c>
      <c r="O62" s="42">
        <f t="shared" si="1"/>
        <v>2660</v>
      </c>
      <c r="P62" s="42">
        <f t="shared" si="2"/>
        <v>8619</v>
      </c>
      <c r="Q62" s="44">
        <v>4646.6499999999996</v>
      </c>
    </row>
    <row r="63" spans="1:17" ht="15.75">
      <c r="A63" s="37">
        <v>27</v>
      </c>
      <c r="B63" s="38">
        <v>38</v>
      </c>
      <c r="C63" s="52" t="s">
        <v>102</v>
      </c>
      <c r="D63" s="38" t="s">
        <v>103</v>
      </c>
      <c r="E63" s="40" t="s">
        <v>104</v>
      </c>
      <c r="F63" s="38" t="s">
        <v>26</v>
      </c>
      <c r="G63" s="46" t="s">
        <v>14</v>
      </c>
      <c r="H63" s="42">
        <v>13172</v>
      </c>
      <c r="I63" s="42">
        <v>4716</v>
      </c>
      <c r="J63" s="42">
        <v>4397.91</v>
      </c>
      <c r="K63" s="42">
        <v>10.909999999999854</v>
      </c>
      <c r="L63" s="42">
        <f t="shared" si="0"/>
        <v>4387</v>
      </c>
      <c r="M63" s="42">
        <v>3849.06</v>
      </c>
      <c r="N63" s="43">
        <v>69.06</v>
      </c>
      <c r="O63" s="42">
        <f t="shared" si="1"/>
        <v>3780</v>
      </c>
      <c r="P63" s="42">
        <f t="shared" si="2"/>
        <v>12883</v>
      </c>
      <c r="Q63" s="44">
        <v>6947.7799999999988</v>
      </c>
    </row>
    <row r="64" spans="1:17" ht="15.75">
      <c r="A64" s="37">
        <v>28</v>
      </c>
      <c r="B64" s="38">
        <v>39</v>
      </c>
      <c r="C64" s="52" t="s">
        <v>105</v>
      </c>
      <c r="D64" s="38" t="s">
        <v>106</v>
      </c>
      <c r="E64" s="40" t="s">
        <v>107</v>
      </c>
      <c r="F64" s="38" t="s">
        <v>26</v>
      </c>
      <c r="G64" s="46" t="s">
        <v>14</v>
      </c>
      <c r="H64" s="42">
        <v>12974.48</v>
      </c>
      <c r="I64" s="42">
        <v>4246.6600000000008</v>
      </c>
      <c r="J64" s="42">
        <v>4397.91</v>
      </c>
      <c r="K64" s="42">
        <v>56.89</v>
      </c>
      <c r="L64" s="42">
        <f t="shared" si="0"/>
        <v>4341.0199999999995</v>
      </c>
      <c r="M64" s="42">
        <v>3979.91</v>
      </c>
      <c r="N64" s="43">
        <v>111.18</v>
      </c>
      <c r="O64" s="42">
        <f t="shared" si="1"/>
        <v>3868.73</v>
      </c>
      <c r="P64" s="42">
        <f t="shared" si="2"/>
        <v>12456.41</v>
      </c>
      <c r="Q64" s="44">
        <v>7103.369999999999</v>
      </c>
    </row>
    <row r="65" spans="1:17" ht="15.75">
      <c r="A65" s="37"/>
      <c r="B65" s="38">
        <v>40</v>
      </c>
      <c r="C65" s="52"/>
      <c r="D65" s="38"/>
      <c r="E65" s="75" t="s">
        <v>108</v>
      </c>
      <c r="F65" s="38" t="s">
        <v>16</v>
      </c>
      <c r="G65" s="46" t="s">
        <v>14</v>
      </c>
      <c r="H65" s="42">
        <v>11000.26</v>
      </c>
      <c r="I65" s="42">
        <v>3654.67</v>
      </c>
      <c r="J65" s="42">
        <v>3664.92</v>
      </c>
      <c r="K65" s="42">
        <v>0</v>
      </c>
      <c r="L65" s="42">
        <f t="shared" si="0"/>
        <v>3664.92</v>
      </c>
      <c r="M65" s="42">
        <v>3200.81</v>
      </c>
      <c r="N65" s="42">
        <v>0</v>
      </c>
      <c r="O65" s="42">
        <f t="shared" si="1"/>
        <v>3200.81</v>
      </c>
      <c r="P65" s="42">
        <f t="shared" si="2"/>
        <v>10520.4</v>
      </c>
      <c r="Q65" s="44">
        <v>5778.36</v>
      </c>
    </row>
    <row r="66" spans="1:17" ht="15.75">
      <c r="A66" s="37"/>
      <c r="B66" s="38">
        <v>41</v>
      </c>
      <c r="C66" s="52"/>
      <c r="D66" s="38"/>
      <c r="E66" s="75" t="s">
        <v>109</v>
      </c>
      <c r="F66" s="38" t="s">
        <v>16</v>
      </c>
      <c r="G66" s="46" t="s">
        <v>14</v>
      </c>
      <c r="H66" s="42">
        <v>11000.26</v>
      </c>
      <c r="I66" s="42">
        <v>3654.67</v>
      </c>
      <c r="J66" s="42">
        <v>3664.92</v>
      </c>
      <c r="K66" s="42">
        <v>0</v>
      </c>
      <c r="L66" s="42">
        <f t="shared" si="0"/>
        <v>3664.92</v>
      </c>
      <c r="M66" s="42">
        <v>3200.81</v>
      </c>
      <c r="N66" s="42">
        <v>0</v>
      </c>
      <c r="O66" s="42">
        <f t="shared" si="1"/>
        <v>3200.81</v>
      </c>
      <c r="P66" s="42">
        <f t="shared" si="2"/>
        <v>10520.4</v>
      </c>
      <c r="Q66" s="44">
        <v>5778.36</v>
      </c>
    </row>
    <row r="67" spans="1:17" ht="15.75">
      <c r="A67" s="37"/>
      <c r="B67" s="38">
        <v>42</v>
      </c>
      <c r="C67" s="52"/>
      <c r="D67" s="38"/>
      <c r="E67" s="76" t="s">
        <v>110</v>
      </c>
      <c r="F67" s="77" t="s">
        <v>10</v>
      </c>
      <c r="G67" s="46" t="s">
        <v>16</v>
      </c>
      <c r="H67" s="42">
        <v>0</v>
      </c>
      <c r="I67" s="42">
        <v>0</v>
      </c>
      <c r="J67" s="42">
        <v>2931.94</v>
      </c>
      <c r="K67" s="42">
        <v>0</v>
      </c>
      <c r="L67" s="42">
        <f t="shared" si="0"/>
        <v>2931.94</v>
      </c>
      <c r="M67" s="42">
        <v>2560.65</v>
      </c>
      <c r="N67" s="42">
        <v>0</v>
      </c>
      <c r="O67" s="42">
        <f t="shared" si="1"/>
        <v>2560.65</v>
      </c>
      <c r="P67" s="42">
        <f t="shared" si="2"/>
        <v>5492.59</v>
      </c>
      <c r="Q67" s="44">
        <v>4622.6899999999996</v>
      </c>
    </row>
    <row r="68" spans="1:17" ht="16.5" thickBot="1">
      <c r="A68" s="47"/>
      <c r="B68" s="56"/>
      <c r="C68" s="58"/>
      <c r="D68" s="50"/>
      <c r="E68" s="216" t="s">
        <v>17</v>
      </c>
      <c r="F68" s="217"/>
      <c r="G68" s="51"/>
      <c r="H68" s="42">
        <v>34975</v>
      </c>
      <c r="I68" s="42">
        <v>11556</v>
      </c>
      <c r="J68" s="42">
        <v>14659.69</v>
      </c>
      <c r="K68" s="42">
        <v>56.890000000001237</v>
      </c>
      <c r="L68" s="42">
        <f t="shared" si="0"/>
        <v>14602.8</v>
      </c>
      <c r="M68" s="42">
        <v>12942.18</v>
      </c>
      <c r="N68" s="43">
        <v>111.18</v>
      </c>
      <c r="O68" s="42">
        <f t="shared" si="1"/>
        <v>12831</v>
      </c>
      <c r="P68" s="42">
        <f t="shared" si="2"/>
        <v>38989.800000000003</v>
      </c>
      <c r="Q68" s="44">
        <v>23282.78</v>
      </c>
    </row>
    <row r="69" spans="1:17" ht="15.75">
      <c r="A69" s="37">
        <v>29</v>
      </c>
      <c r="B69" s="38">
        <v>43</v>
      </c>
      <c r="C69" s="52" t="s">
        <v>111</v>
      </c>
      <c r="D69" s="38" t="s">
        <v>112</v>
      </c>
      <c r="E69" s="40" t="s">
        <v>113</v>
      </c>
      <c r="F69" s="38" t="s">
        <v>26</v>
      </c>
      <c r="G69" s="41" t="s">
        <v>11</v>
      </c>
      <c r="H69" s="42">
        <v>19771</v>
      </c>
      <c r="I69" s="42">
        <v>7072.9999999999991</v>
      </c>
      <c r="J69" s="42">
        <v>6596.86</v>
      </c>
      <c r="K69" s="42">
        <v>3.8599999999996726</v>
      </c>
      <c r="L69" s="42">
        <f t="shared" si="0"/>
        <v>6593</v>
      </c>
      <c r="M69" s="42">
        <v>5774.6</v>
      </c>
      <c r="N69" s="43">
        <v>17.600000000000001</v>
      </c>
      <c r="O69" s="42">
        <f t="shared" si="1"/>
        <v>5757</v>
      </c>
      <c r="P69" s="42">
        <f t="shared" si="2"/>
        <v>19423</v>
      </c>
      <c r="Q69" s="44">
        <v>10419.560000000001</v>
      </c>
    </row>
    <row r="70" spans="1:17" ht="15.75">
      <c r="A70" s="37">
        <v>30</v>
      </c>
      <c r="B70" s="38">
        <v>44</v>
      </c>
      <c r="C70" s="52" t="s">
        <v>114</v>
      </c>
      <c r="D70" s="38" t="s">
        <v>115</v>
      </c>
      <c r="E70" s="40" t="s">
        <v>116</v>
      </c>
      <c r="F70" s="38" t="s">
        <v>10</v>
      </c>
      <c r="G70" s="46" t="s">
        <v>14</v>
      </c>
      <c r="H70" s="42">
        <v>8768</v>
      </c>
      <c r="I70" s="42">
        <v>3104.9999999999995</v>
      </c>
      <c r="J70" s="42">
        <v>2931.94</v>
      </c>
      <c r="K70" s="42">
        <v>51.940000000000055</v>
      </c>
      <c r="L70" s="42">
        <f t="shared" si="0"/>
        <v>2880</v>
      </c>
      <c r="M70" s="42">
        <v>2605.0500000000002</v>
      </c>
      <c r="N70" s="43">
        <v>24.05</v>
      </c>
      <c r="O70" s="42">
        <f t="shared" si="1"/>
        <v>2581</v>
      </c>
      <c r="P70" s="42">
        <f t="shared" si="2"/>
        <v>8566</v>
      </c>
      <c r="Q70" s="44">
        <v>4652.2</v>
      </c>
    </row>
    <row r="71" spans="1:17" ht="15.75">
      <c r="A71" s="37">
        <v>31</v>
      </c>
      <c r="B71" s="38">
        <v>45</v>
      </c>
      <c r="C71" s="52" t="s">
        <v>117</v>
      </c>
      <c r="D71" s="38" t="s">
        <v>118</v>
      </c>
      <c r="E71" s="38" t="s">
        <v>119</v>
      </c>
      <c r="F71" s="38" t="s">
        <v>16</v>
      </c>
      <c r="G71" s="46" t="s">
        <v>14</v>
      </c>
      <c r="H71" s="42">
        <v>10833</v>
      </c>
      <c r="I71" s="42">
        <v>3555</v>
      </c>
      <c r="J71" s="42">
        <v>3664.92</v>
      </c>
      <c r="K71" s="42">
        <v>1.9200000000000728</v>
      </c>
      <c r="L71" s="42">
        <f t="shared" si="0"/>
        <v>3663</v>
      </c>
      <c r="M71" s="42">
        <v>3300.48</v>
      </c>
      <c r="N71" s="43">
        <v>17.48</v>
      </c>
      <c r="O71" s="42">
        <f t="shared" si="1"/>
        <v>3283</v>
      </c>
      <c r="P71" s="42">
        <f t="shared" si="2"/>
        <v>10501</v>
      </c>
      <c r="Q71" s="44">
        <v>5855.8499999999995</v>
      </c>
    </row>
    <row r="72" spans="1:17" ht="15.75">
      <c r="A72" s="37"/>
      <c r="B72" s="38">
        <v>46</v>
      </c>
      <c r="C72" s="52"/>
      <c r="D72" s="38"/>
      <c r="E72" s="38" t="s">
        <v>120</v>
      </c>
      <c r="F72" s="38" t="s">
        <v>10</v>
      </c>
      <c r="G72" s="46" t="s">
        <v>14</v>
      </c>
      <c r="H72" s="42">
        <v>0</v>
      </c>
      <c r="I72" s="42"/>
      <c r="J72" s="42"/>
      <c r="K72" s="42"/>
      <c r="L72" s="42">
        <f t="shared" si="0"/>
        <v>0</v>
      </c>
      <c r="M72" s="42"/>
      <c r="N72" s="43"/>
      <c r="O72" s="42">
        <f t="shared" si="1"/>
        <v>0</v>
      </c>
      <c r="P72" s="42">
        <f t="shared" si="2"/>
        <v>0</v>
      </c>
      <c r="Q72" s="44">
        <v>4622.6899999999996</v>
      </c>
    </row>
    <row r="73" spans="1:17" ht="15.75">
      <c r="A73" s="66"/>
      <c r="B73" s="56"/>
      <c r="C73" s="67"/>
      <c r="D73" s="68"/>
      <c r="E73" s="68" t="s">
        <v>17</v>
      </c>
      <c r="F73" s="68"/>
      <c r="G73" s="69"/>
      <c r="H73" s="42">
        <f>H72+H71</f>
        <v>10833</v>
      </c>
      <c r="I73" s="42">
        <f t="shared" ref="I73:P73" si="5">I72+I71</f>
        <v>3555</v>
      </c>
      <c r="J73" s="42">
        <f t="shared" si="5"/>
        <v>3664.92</v>
      </c>
      <c r="K73" s="42">
        <f t="shared" si="5"/>
        <v>1.9200000000000728</v>
      </c>
      <c r="L73" s="42">
        <f t="shared" si="5"/>
        <v>3663</v>
      </c>
      <c r="M73" s="42">
        <f t="shared" si="5"/>
        <v>3300.48</v>
      </c>
      <c r="N73" s="42">
        <f t="shared" si="5"/>
        <v>17.48</v>
      </c>
      <c r="O73" s="42">
        <f t="shared" si="5"/>
        <v>3283</v>
      </c>
      <c r="P73" s="42">
        <f t="shared" si="5"/>
        <v>10501</v>
      </c>
      <c r="Q73" s="44">
        <v>10478.540000000001</v>
      </c>
    </row>
    <row r="74" spans="1:17" ht="15.75">
      <c r="A74" s="37">
        <v>32</v>
      </c>
      <c r="B74" s="38">
        <v>47</v>
      </c>
      <c r="C74" s="52" t="s">
        <v>121</v>
      </c>
      <c r="D74" s="40" t="s">
        <v>122</v>
      </c>
      <c r="E74" s="40" t="s">
        <v>123</v>
      </c>
      <c r="F74" s="38" t="s">
        <v>26</v>
      </c>
      <c r="G74" s="46" t="s">
        <v>14</v>
      </c>
      <c r="H74" s="42">
        <v>11973.960000000001</v>
      </c>
      <c r="I74" s="42">
        <v>2470.42</v>
      </c>
      <c r="J74" s="42">
        <v>4397.91</v>
      </c>
      <c r="K74" s="42">
        <v>923.14</v>
      </c>
      <c r="L74" s="42">
        <f t="shared" si="0"/>
        <v>3474.77</v>
      </c>
      <c r="M74" s="42">
        <v>5756.15</v>
      </c>
      <c r="N74" s="43">
        <v>2964.35</v>
      </c>
      <c r="O74" s="42">
        <f t="shared" si="1"/>
        <v>2791.7999999999997</v>
      </c>
      <c r="P74" s="42">
        <f t="shared" si="2"/>
        <v>8736.99</v>
      </c>
      <c r="Q74" s="44">
        <v>6399.3899999999994</v>
      </c>
    </row>
    <row r="75" spans="1:17" ht="15.75">
      <c r="A75" s="37"/>
      <c r="B75" s="38">
        <v>48</v>
      </c>
      <c r="C75" s="52"/>
      <c r="D75" s="38"/>
      <c r="E75" s="40" t="s">
        <v>124</v>
      </c>
      <c r="F75" s="38" t="s">
        <v>26</v>
      </c>
      <c r="G75" s="46" t="s">
        <v>14</v>
      </c>
      <c r="H75" s="42">
        <v>11973.96</v>
      </c>
      <c r="I75" s="42">
        <v>2470.42</v>
      </c>
      <c r="J75" s="42">
        <v>4397.91</v>
      </c>
      <c r="K75" s="42">
        <v>923.14</v>
      </c>
      <c r="L75" s="42">
        <f t="shared" si="0"/>
        <v>3474.77</v>
      </c>
      <c r="M75" s="42">
        <v>5756.15</v>
      </c>
      <c r="N75" s="43">
        <v>2964.35</v>
      </c>
      <c r="O75" s="42">
        <f t="shared" si="1"/>
        <v>2791.7999999999997</v>
      </c>
      <c r="P75" s="42">
        <f t="shared" si="2"/>
        <v>8736.99</v>
      </c>
      <c r="Q75" s="44">
        <v>6399.3899999999994</v>
      </c>
    </row>
    <row r="76" spans="1:17" ht="15.75">
      <c r="A76" s="37"/>
      <c r="B76" s="38">
        <v>49</v>
      </c>
      <c r="C76" s="52"/>
      <c r="D76" s="38"/>
      <c r="E76" s="40" t="s">
        <v>125</v>
      </c>
      <c r="F76" s="38" t="s">
        <v>26</v>
      </c>
      <c r="G76" s="46" t="s">
        <v>14</v>
      </c>
      <c r="H76" s="42">
        <v>11973.96</v>
      </c>
      <c r="I76" s="42">
        <v>2470.42</v>
      </c>
      <c r="J76" s="42">
        <v>4397.91</v>
      </c>
      <c r="K76" s="42">
        <v>923.14</v>
      </c>
      <c r="L76" s="42">
        <f t="shared" si="0"/>
        <v>3474.77</v>
      </c>
      <c r="M76" s="42">
        <v>5756.15</v>
      </c>
      <c r="N76" s="43">
        <v>2964.35</v>
      </c>
      <c r="O76" s="42">
        <f t="shared" si="1"/>
        <v>2791.7999999999997</v>
      </c>
      <c r="P76" s="42">
        <f t="shared" si="2"/>
        <v>8736.99</v>
      </c>
      <c r="Q76" s="44">
        <v>6399.3899999999994</v>
      </c>
    </row>
    <row r="77" spans="1:17" ht="15.75">
      <c r="A77" s="37"/>
      <c r="B77" s="38">
        <v>50</v>
      </c>
      <c r="C77" s="52"/>
      <c r="D77" s="38"/>
      <c r="E77" s="40" t="s">
        <v>126</v>
      </c>
      <c r="F77" s="40" t="s">
        <v>26</v>
      </c>
      <c r="G77" s="46" t="s">
        <v>14</v>
      </c>
      <c r="H77" s="42">
        <v>11973.96</v>
      </c>
      <c r="I77" s="42">
        <v>2470.42</v>
      </c>
      <c r="J77" s="42">
        <v>4397.91</v>
      </c>
      <c r="K77" s="42">
        <v>923.14</v>
      </c>
      <c r="L77" s="42">
        <f t="shared" si="0"/>
        <v>3474.77</v>
      </c>
      <c r="M77" s="42">
        <v>5756.15</v>
      </c>
      <c r="N77" s="43">
        <v>2964.35</v>
      </c>
      <c r="O77" s="42">
        <f t="shared" si="1"/>
        <v>2791.7999999999997</v>
      </c>
      <c r="P77" s="42">
        <f t="shared" si="2"/>
        <v>8736.99</v>
      </c>
      <c r="Q77" s="44">
        <v>6399.3899999999994</v>
      </c>
    </row>
    <row r="78" spans="1:17" ht="15.75">
      <c r="A78" s="37"/>
      <c r="B78" s="38">
        <v>51</v>
      </c>
      <c r="C78" s="52"/>
      <c r="D78" s="38"/>
      <c r="E78" s="40" t="s">
        <v>127</v>
      </c>
      <c r="F78" s="38" t="s">
        <v>26</v>
      </c>
      <c r="G78" s="46" t="s">
        <v>14</v>
      </c>
      <c r="H78" s="42">
        <v>11973.96</v>
      </c>
      <c r="I78" s="42">
        <v>2470.42</v>
      </c>
      <c r="J78" s="42">
        <v>4397.91</v>
      </c>
      <c r="K78" s="42">
        <v>923.14</v>
      </c>
      <c r="L78" s="42">
        <f t="shared" si="0"/>
        <v>3474.77</v>
      </c>
      <c r="M78" s="42">
        <v>5756.15</v>
      </c>
      <c r="N78" s="43">
        <v>2964.35</v>
      </c>
      <c r="O78" s="42">
        <f t="shared" si="1"/>
        <v>2791.7999999999997</v>
      </c>
      <c r="P78" s="42">
        <f t="shared" si="2"/>
        <v>8736.99</v>
      </c>
      <c r="Q78" s="44">
        <v>6399.3899999999994</v>
      </c>
    </row>
    <row r="79" spans="1:17" ht="15.75">
      <c r="A79" s="37"/>
      <c r="B79" s="38">
        <v>52</v>
      </c>
      <c r="C79" s="52"/>
      <c r="D79" s="38"/>
      <c r="E79" s="40" t="s">
        <v>128</v>
      </c>
      <c r="F79" s="40" t="s">
        <v>26</v>
      </c>
      <c r="G79" s="46" t="s">
        <v>14</v>
      </c>
      <c r="H79" s="42">
        <v>11973.96</v>
      </c>
      <c r="I79" s="42">
        <v>2470.42</v>
      </c>
      <c r="J79" s="42">
        <v>4397.91</v>
      </c>
      <c r="K79" s="42">
        <v>923.14</v>
      </c>
      <c r="L79" s="42">
        <f t="shared" si="0"/>
        <v>3474.77</v>
      </c>
      <c r="M79" s="42">
        <v>5756.15</v>
      </c>
      <c r="N79" s="43">
        <v>2964.35</v>
      </c>
      <c r="O79" s="42">
        <f t="shared" si="1"/>
        <v>2791.7999999999997</v>
      </c>
      <c r="P79" s="42">
        <f t="shared" si="2"/>
        <v>8736.99</v>
      </c>
      <c r="Q79" s="44">
        <v>6399.3899999999994</v>
      </c>
    </row>
    <row r="80" spans="1:17" ht="15.75">
      <c r="A80" s="37"/>
      <c r="B80" s="38">
        <v>53</v>
      </c>
      <c r="C80" s="52"/>
      <c r="D80" s="38"/>
      <c r="E80" s="40" t="s">
        <v>129</v>
      </c>
      <c r="F80" s="40" t="s">
        <v>26</v>
      </c>
      <c r="G80" s="46" t="s">
        <v>14</v>
      </c>
      <c r="H80" s="42">
        <v>11973.96</v>
      </c>
      <c r="I80" s="42">
        <v>2470.42</v>
      </c>
      <c r="J80" s="42">
        <v>4397.91</v>
      </c>
      <c r="K80" s="42">
        <v>923.14</v>
      </c>
      <c r="L80" s="42">
        <f t="shared" si="0"/>
        <v>3474.77</v>
      </c>
      <c r="M80" s="42">
        <v>5756.15</v>
      </c>
      <c r="N80" s="43">
        <v>2964.35</v>
      </c>
      <c r="O80" s="42">
        <f t="shared" si="1"/>
        <v>2791.7999999999997</v>
      </c>
      <c r="P80" s="42">
        <f t="shared" si="2"/>
        <v>8736.99</v>
      </c>
      <c r="Q80" s="44">
        <v>6399.3899999999994</v>
      </c>
    </row>
    <row r="81" spans="1:17" ht="15.75">
      <c r="A81" s="37"/>
      <c r="B81" s="38">
        <v>54</v>
      </c>
      <c r="C81" s="52"/>
      <c r="D81" s="38"/>
      <c r="E81" s="40" t="s">
        <v>130</v>
      </c>
      <c r="F81" s="38" t="s">
        <v>16</v>
      </c>
      <c r="G81" s="46" t="s">
        <v>14</v>
      </c>
      <c r="H81" s="42">
        <v>9773.89</v>
      </c>
      <c r="I81" s="42">
        <v>1739.49</v>
      </c>
      <c r="J81" s="42">
        <v>3664.92</v>
      </c>
      <c r="K81" s="42">
        <v>923.14</v>
      </c>
      <c r="L81" s="42">
        <f t="shared" ref="L81:L144" si="6">J81-K81</f>
        <v>2741.78</v>
      </c>
      <c r="M81" s="42">
        <v>5115.99</v>
      </c>
      <c r="N81" s="43">
        <v>2964.35</v>
      </c>
      <c r="O81" s="42">
        <f t="shared" ref="O81:O144" si="7">M81-N81</f>
        <v>2151.64</v>
      </c>
      <c r="P81" s="42">
        <f t="shared" ref="P81:P144" si="8">O81+L81+I81</f>
        <v>6632.91</v>
      </c>
      <c r="Q81" s="44">
        <v>5332.82</v>
      </c>
    </row>
    <row r="82" spans="1:17" ht="15.75">
      <c r="A82" s="37"/>
      <c r="B82" s="38">
        <v>55</v>
      </c>
      <c r="C82" s="52"/>
      <c r="D82" s="38"/>
      <c r="E82" s="40" t="s">
        <v>131</v>
      </c>
      <c r="F82" s="38" t="s">
        <v>10</v>
      </c>
      <c r="G82" s="46" t="s">
        <v>14</v>
      </c>
      <c r="H82" s="42">
        <v>7574.3899999999994</v>
      </c>
      <c r="I82" s="42">
        <v>1008.5699999999997</v>
      </c>
      <c r="J82" s="42">
        <v>2931.94</v>
      </c>
      <c r="K82" s="42">
        <v>923.11</v>
      </c>
      <c r="L82" s="42">
        <f t="shared" si="6"/>
        <v>2008.83</v>
      </c>
      <c r="M82" s="42">
        <v>4476.1100000000006</v>
      </c>
      <c r="N82" s="43">
        <v>2964.35</v>
      </c>
      <c r="O82" s="42">
        <f t="shared" si="7"/>
        <v>1511.7600000000007</v>
      </c>
      <c r="P82" s="42">
        <f t="shared" si="8"/>
        <v>4529.16</v>
      </c>
      <c r="Q82" s="44">
        <v>4266.26</v>
      </c>
    </row>
    <row r="83" spans="1:17" ht="16.5" thickBot="1">
      <c r="A83" s="47"/>
      <c r="B83" s="56"/>
      <c r="C83" s="58"/>
      <c r="D83" s="50"/>
      <c r="E83" s="216" t="s">
        <v>17</v>
      </c>
      <c r="F83" s="217"/>
      <c r="G83" s="51"/>
      <c r="H83" s="42">
        <v>101166</v>
      </c>
      <c r="I83" s="42">
        <v>20040.999999999993</v>
      </c>
      <c r="J83" s="42">
        <v>37382.229999999996</v>
      </c>
      <c r="K83" s="42">
        <v>8308.2299999999959</v>
      </c>
      <c r="L83" s="42">
        <f t="shared" si="6"/>
        <v>29074</v>
      </c>
      <c r="M83" s="42">
        <v>49885.150000000009</v>
      </c>
      <c r="N83" s="43">
        <v>26679.15</v>
      </c>
      <c r="O83" s="42">
        <f t="shared" si="7"/>
        <v>23206.000000000007</v>
      </c>
      <c r="P83" s="42">
        <f t="shared" si="8"/>
        <v>72321</v>
      </c>
      <c r="Q83" s="44">
        <v>54394.80999999999</v>
      </c>
    </row>
    <row r="84" spans="1:17" ht="15.75">
      <c r="A84" s="37">
        <v>33</v>
      </c>
      <c r="B84" s="38">
        <v>56</v>
      </c>
      <c r="C84" s="52" t="s">
        <v>132</v>
      </c>
      <c r="D84" s="38" t="s">
        <v>133</v>
      </c>
      <c r="E84" s="40" t="s">
        <v>134</v>
      </c>
      <c r="F84" s="38" t="s">
        <v>10</v>
      </c>
      <c r="G84" s="41" t="s">
        <v>11</v>
      </c>
      <c r="H84" s="42">
        <v>13198</v>
      </c>
      <c r="I84" s="42">
        <v>4717</v>
      </c>
      <c r="J84" s="42">
        <v>4397.91</v>
      </c>
      <c r="K84" s="42">
        <v>1.9099999999998545</v>
      </c>
      <c r="L84" s="42">
        <f t="shared" si="6"/>
        <v>4396</v>
      </c>
      <c r="M84" s="42">
        <v>3848.06</v>
      </c>
      <c r="N84" s="43">
        <v>0.06</v>
      </c>
      <c r="O84" s="42">
        <f t="shared" si="7"/>
        <v>3848</v>
      </c>
      <c r="P84" s="42">
        <f t="shared" si="8"/>
        <v>12961</v>
      </c>
      <c r="Q84" s="44">
        <v>6934.45</v>
      </c>
    </row>
    <row r="85" spans="1:17" ht="15.75">
      <c r="A85" s="37">
        <v>34</v>
      </c>
      <c r="B85" s="38">
        <v>57</v>
      </c>
      <c r="C85" s="52" t="s">
        <v>135</v>
      </c>
      <c r="D85" s="38" t="s">
        <v>136</v>
      </c>
      <c r="E85" s="40" t="s">
        <v>137</v>
      </c>
      <c r="F85" s="38" t="s">
        <v>10</v>
      </c>
      <c r="G85" s="46" t="s">
        <v>14</v>
      </c>
      <c r="H85" s="42">
        <v>8787.7999999999993</v>
      </c>
      <c r="I85" s="42">
        <v>3123.9999999999995</v>
      </c>
      <c r="J85" s="42">
        <v>2931.94</v>
      </c>
      <c r="K85" s="42">
        <v>16.940000000000055</v>
      </c>
      <c r="L85" s="42">
        <f t="shared" si="6"/>
        <v>2915</v>
      </c>
      <c r="M85" s="42">
        <v>2586.0500000000002</v>
      </c>
      <c r="N85" s="43">
        <v>0.05</v>
      </c>
      <c r="O85" s="42">
        <f t="shared" si="7"/>
        <v>2586</v>
      </c>
      <c r="P85" s="42">
        <f t="shared" si="8"/>
        <v>8625</v>
      </c>
      <c r="Q85" s="44">
        <v>4629.25</v>
      </c>
    </row>
    <row r="86" spans="1:17" ht="15.75">
      <c r="A86" s="37">
        <v>35</v>
      </c>
      <c r="B86" s="38">
        <v>58</v>
      </c>
      <c r="C86" s="78" t="s">
        <v>138</v>
      </c>
      <c r="D86" s="53" t="s">
        <v>139</v>
      </c>
      <c r="E86" s="53" t="s">
        <v>140</v>
      </c>
      <c r="F86" s="38" t="s">
        <v>10</v>
      </c>
      <c r="G86" s="46" t="s">
        <v>14</v>
      </c>
      <c r="H86" s="42">
        <v>8653</v>
      </c>
      <c r="I86" s="42">
        <v>2914</v>
      </c>
      <c r="J86" s="42">
        <v>2931.94</v>
      </c>
      <c r="K86" s="42">
        <v>43.940000000000055</v>
      </c>
      <c r="L86" s="42">
        <f t="shared" si="6"/>
        <v>2888</v>
      </c>
      <c r="M86" s="42">
        <v>2570.39</v>
      </c>
      <c r="N86" s="43">
        <v>3.39</v>
      </c>
      <c r="O86" s="42">
        <f t="shared" si="7"/>
        <v>2567</v>
      </c>
      <c r="P86" s="42">
        <f t="shared" si="8"/>
        <v>8369</v>
      </c>
      <c r="Q86" s="44">
        <v>4778.5999999999995</v>
      </c>
    </row>
    <row r="87" spans="1:17" ht="15.75">
      <c r="A87" s="37">
        <v>36</v>
      </c>
      <c r="B87" s="38">
        <v>59</v>
      </c>
      <c r="C87" s="52" t="s">
        <v>141</v>
      </c>
      <c r="D87" s="38" t="s">
        <v>142</v>
      </c>
      <c r="E87" s="40" t="s">
        <v>143</v>
      </c>
      <c r="F87" s="38" t="s">
        <v>16</v>
      </c>
      <c r="G87" s="46" t="s">
        <v>14</v>
      </c>
      <c r="H87" s="42">
        <v>10998</v>
      </c>
      <c r="I87" s="42">
        <v>3919.0000000000005</v>
      </c>
      <c r="J87" s="42">
        <v>3664.92</v>
      </c>
      <c r="K87" s="42">
        <v>16.920000000000073</v>
      </c>
      <c r="L87" s="42">
        <f t="shared" si="6"/>
        <v>3648</v>
      </c>
      <c r="M87" s="42">
        <v>3218.5499999999997</v>
      </c>
      <c r="N87" s="43">
        <v>74.55</v>
      </c>
      <c r="O87" s="42">
        <f t="shared" si="7"/>
        <v>3143.9999999999995</v>
      </c>
      <c r="P87" s="42">
        <f t="shared" si="8"/>
        <v>10711</v>
      </c>
      <c r="Q87" s="44">
        <v>5788.5</v>
      </c>
    </row>
    <row r="88" spans="1:17" ht="15.75">
      <c r="A88" s="37">
        <v>37</v>
      </c>
      <c r="B88" s="38">
        <v>60</v>
      </c>
      <c r="C88" s="52" t="s">
        <v>144</v>
      </c>
      <c r="D88" s="38" t="s">
        <v>145</v>
      </c>
      <c r="E88" s="40" t="s">
        <v>146</v>
      </c>
      <c r="F88" s="38" t="s">
        <v>26</v>
      </c>
      <c r="G88" s="46" t="s">
        <v>14</v>
      </c>
      <c r="H88" s="42">
        <v>13098.95</v>
      </c>
      <c r="I88" s="42">
        <v>3629.3</v>
      </c>
      <c r="J88" s="42">
        <v>4397.91</v>
      </c>
      <c r="K88" s="42">
        <v>31.61</v>
      </c>
      <c r="L88" s="42">
        <f t="shared" si="6"/>
        <v>4366.3</v>
      </c>
      <c r="M88" s="42">
        <v>4597.2699999999995</v>
      </c>
      <c r="N88" s="43">
        <v>1028.52</v>
      </c>
      <c r="O88" s="42">
        <f t="shared" si="7"/>
        <v>3568.7499999999995</v>
      </c>
      <c r="P88" s="42">
        <f t="shared" si="8"/>
        <v>11564.349999999999</v>
      </c>
      <c r="Q88" s="44">
        <v>6966.7599999999993</v>
      </c>
    </row>
    <row r="89" spans="1:17" ht="15.75">
      <c r="A89" s="37"/>
      <c r="B89" s="38">
        <v>61</v>
      </c>
      <c r="C89" s="52"/>
      <c r="D89" s="38"/>
      <c r="E89" s="40" t="s">
        <v>147</v>
      </c>
      <c r="F89" s="38" t="s">
        <v>10</v>
      </c>
      <c r="G89" s="46" t="s">
        <v>14</v>
      </c>
      <c r="H89" s="42">
        <v>8800.2099999999991</v>
      </c>
      <c r="I89" s="42">
        <v>2923.74</v>
      </c>
      <c r="J89" s="42">
        <v>2931.94</v>
      </c>
      <c r="K89" s="42">
        <v>0</v>
      </c>
      <c r="L89" s="42">
        <f t="shared" si="6"/>
        <v>2931.94</v>
      </c>
      <c r="M89" s="42">
        <v>2560.65</v>
      </c>
      <c r="N89" s="42">
        <v>0</v>
      </c>
      <c r="O89" s="42">
        <f t="shared" si="7"/>
        <v>2560.65</v>
      </c>
      <c r="P89" s="42">
        <f t="shared" si="8"/>
        <v>8416.33</v>
      </c>
      <c r="Q89" s="44">
        <v>4622.6899999999996</v>
      </c>
    </row>
    <row r="90" spans="1:17" ht="15.75">
      <c r="A90" s="37"/>
      <c r="B90" s="38">
        <v>62</v>
      </c>
      <c r="C90" s="52"/>
      <c r="D90" s="38"/>
      <c r="E90" s="40" t="s">
        <v>148</v>
      </c>
      <c r="F90" s="38" t="s">
        <v>10</v>
      </c>
      <c r="G90" s="46" t="s">
        <v>14</v>
      </c>
      <c r="H90" s="42">
        <v>8800.2099999999991</v>
      </c>
      <c r="I90" s="42">
        <v>2923.74</v>
      </c>
      <c r="J90" s="42">
        <v>2931.94</v>
      </c>
      <c r="K90" s="42">
        <v>0</v>
      </c>
      <c r="L90" s="42">
        <f t="shared" si="6"/>
        <v>2931.94</v>
      </c>
      <c r="M90" s="42">
        <v>2560.65</v>
      </c>
      <c r="N90" s="42">
        <v>0</v>
      </c>
      <c r="O90" s="42">
        <f t="shared" si="7"/>
        <v>2560.65</v>
      </c>
      <c r="P90" s="42">
        <f t="shared" si="8"/>
        <v>8416.33</v>
      </c>
      <c r="Q90" s="44">
        <v>4622.6899999999996</v>
      </c>
    </row>
    <row r="91" spans="1:17" ht="15.75">
      <c r="A91" s="37"/>
      <c r="B91" s="38">
        <v>63</v>
      </c>
      <c r="C91" s="52"/>
      <c r="D91" s="38"/>
      <c r="E91" s="40" t="s">
        <v>149</v>
      </c>
      <c r="F91" s="38" t="s">
        <v>10</v>
      </c>
      <c r="G91" s="46" t="s">
        <v>14</v>
      </c>
      <c r="H91" s="42">
        <v>8800.2099999999991</v>
      </c>
      <c r="I91" s="42">
        <v>2923.74</v>
      </c>
      <c r="J91" s="42">
        <v>2931.94</v>
      </c>
      <c r="K91" s="42">
        <v>0</v>
      </c>
      <c r="L91" s="42">
        <f t="shared" si="6"/>
        <v>2931.94</v>
      </c>
      <c r="M91" s="42">
        <v>2560.65</v>
      </c>
      <c r="N91" s="42">
        <v>0</v>
      </c>
      <c r="O91" s="42">
        <f t="shared" si="7"/>
        <v>2560.65</v>
      </c>
      <c r="P91" s="42">
        <f t="shared" si="8"/>
        <v>8416.33</v>
      </c>
      <c r="Q91" s="44">
        <v>4622.6899999999996</v>
      </c>
    </row>
    <row r="92" spans="1:17" ht="15.75">
      <c r="A92" s="37"/>
      <c r="B92" s="38">
        <v>64</v>
      </c>
      <c r="C92" s="52"/>
      <c r="D92" s="38"/>
      <c r="E92" s="40" t="s">
        <v>150</v>
      </c>
      <c r="F92" s="59" t="s">
        <v>10</v>
      </c>
      <c r="G92" s="79" t="s">
        <v>14</v>
      </c>
      <c r="H92" s="42">
        <v>8800.2099999999991</v>
      </c>
      <c r="I92" s="42">
        <v>2923.74</v>
      </c>
      <c r="J92" s="42">
        <v>2931.94</v>
      </c>
      <c r="K92" s="42">
        <v>0</v>
      </c>
      <c r="L92" s="42">
        <f t="shared" si="6"/>
        <v>2931.94</v>
      </c>
      <c r="M92" s="42">
        <v>2560.65</v>
      </c>
      <c r="N92" s="42">
        <v>0</v>
      </c>
      <c r="O92" s="42">
        <f t="shared" si="7"/>
        <v>2560.65</v>
      </c>
      <c r="P92" s="42">
        <f t="shared" si="8"/>
        <v>8416.33</v>
      </c>
      <c r="Q92" s="44">
        <v>4622.6899999999996</v>
      </c>
    </row>
    <row r="93" spans="1:17" ht="15.75">
      <c r="A93" s="37"/>
      <c r="B93" s="38">
        <v>65</v>
      </c>
      <c r="C93" s="52"/>
      <c r="D93" s="38"/>
      <c r="E93" s="80" t="s">
        <v>151</v>
      </c>
      <c r="F93" s="81" t="s">
        <v>16</v>
      </c>
      <c r="G93" s="79" t="s">
        <v>14</v>
      </c>
      <c r="H93" s="42">
        <v>8800.2099999999991</v>
      </c>
      <c r="I93" s="42">
        <v>2923.74</v>
      </c>
      <c r="J93" s="42">
        <v>2931.94</v>
      </c>
      <c r="K93" s="42">
        <v>0</v>
      </c>
      <c r="L93" s="42">
        <f t="shared" si="6"/>
        <v>2931.94</v>
      </c>
      <c r="M93" s="42">
        <v>2560.65</v>
      </c>
      <c r="N93" s="42">
        <v>0</v>
      </c>
      <c r="O93" s="42">
        <f t="shared" si="7"/>
        <v>2560.65</v>
      </c>
      <c r="P93" s="42">
        <f t="shared" si="8"/>
        <v>8416.33</v>
      </c>
      <c r="Q93" s="44">
        <v>5137.53</v>
      </c>
    </row>
    <row r="94" spans="1:17" ht="15.75">
      <c r="A94" s="37"/>
      <c r="B94" s="38">
        <v>66</v>
      </c>
      <c r="C94" s="52"/>
      <c r="D94" s="38"/>
      <c r="E94" s="82" t="s">
        <v>152</v>
      </c>
      <c r="F94" s="81" t="s">
        <v>10</v>
      </c>
      <c r="G94" s="79" t="s">
        <v>14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f t="shared" si="7"/>
        <v>0</v>
      </c>
      <c r="P94" s="42">
        <f t="shared" si="8"/>
        <v>0</v>
      </c>
      <c r="Q94" s="44">
        <v>4622.6899999999996</v>
      </c>
    </row>
    <row r="95" spans="1:17" ht="16.5" thickBot="1">
      <c r="A95" s="47"/>
      <c r="B95" s="56"/>
      <c r="C95" s="58"/>
      <c r="D95" s="50"/>
      <c r="E95" s="216" t="s">
        <v>17</v>
      </c>
      <c r="F95" s="217"/>
      <c r="G95" s="51"/>
      <c r="H95" s="42">
        <f>H94+H93+H92+H91+H90+H89+H88</f>
        <v>57100</v>
      </c>
      <c r="I95" s="42">
        <f t="shared" ref="I95:P95" si="9">I94+I93+I92+I91+I90+I89+I88</f>
        <v>18248</v>
      </c>
      <c r="J95" s="42">
        <f t="shared" si="9"/>
        <v>19057.61</v>
      </c>
      <c r="K95" s="42">
        <f t="shared" si="9"/>
        <v>31.61</v>
      </c>
      <c r="L95" s="42">
        <f t="shared" si="9"/>
        <v>19026</v>
      </c>
      <c r="M95" s="42">
        <f t="shared" si="9"/>
        <v>17400.52</v>
      </c>
      <c r="N95" s="42">
        <f t="shared" si="9"/>
        <v>1028.52</v>
      </c>
      <c r="O95" s="42">
        <f t="shared" si="9"/>
        <v>16372</v>
      </c>
      <c r="P95" s="42">
        <f t="shared" si="9"/>
        <v>53646</v>
      </c>
      <c r="Q95" s="44">
        <v>35217.740000000005</v>
      </c>
    </row>
    <row r="96" spans="1:17" ht="15.75">
      <c r="A96" s="37">
        <v>38</v>
      </c>
      <c r="B96" s="38">
        <v>67</v>
      </c>
      <c r="C96" s="52" t="s">
        <v>153</v>
      </c>
      <c r="D96" s="38" t="s">
        <v>154</v>
      </c>
      <c r="E96" s="40" t="s">
        <v>155</v>
      </c>
      <c r="F96" s="38" t="s">
        <v>26</v>
      </c>
      <c r="G96" s="46" t="s">
        <v>14</v>
      </c>
      <c r="H96" s="42">
        <v>12954.32</v>
      </c>
      <c r="I96" s="42">
        <v>4203.8500000000004</v>
      </c>
      <c r="J96" s="42">
        <v>4397.91</v>
      </c>
      <c r="K96" s="42">
        <v>162.71</v>
      </c>
      <c r="L96" s="42">
        <f t="shared" si="6"/>
        <v>4235.2</v>
      </c>
      <c r="M96" s="42">
        <v>4022.72</v>
      </c>
      <c r="N96" s="43">
        <v>5.83</v>
      </c>
      <c r="O96" s="42">
        <f t="shared" si="7"/>
        <v>4016.89</v>
      </c>
      <c r="P96" s="42">
        <f t="shared" si="8"/>
        <v>12455.94</v>
      </c>
      <c r="Q96" s="44">
        <v>6935.3399999999992</v>
      </c>
    </row>
    <row r="97" spans="1:17" ht="15.75">
      <c r="A97" s="37"/>
      <c r="B97" s="38">
        <v>68</v>
      </c>
      <c r="C97" s="52"/>
      <c r="D97" s="38"/>
      <c r="E97" s="40" t="s">
        <v>156</v>
      </c>
      <c r="F97" s="38" t="s">
        <v>10</v>
      </c>
      <c r="G97" s="46" t="s">
        <v>14</v>
      </c>
      <c r="H97" s="42">
        <v>8800.2099999999991</v>
      </c>
      <c r="I97" s="42">
        <v>2923.74</v>
      </c>
      <c r="J97" s="42">
        <v>2931.94</v>
      </c>
      <c r="K97" s="42">
        <v>0</v>
      </c>
      <c r="L97" s="42">
        <f t="shared" si="6"/>
        <v>2931.94</v>
      </c>
      <c r="M97" s="42">
        <v>2560.65</v>
      </c>
      <c r="N97" s="42">
        <v>0</v>
      </c>
      <c r="O97" s="42">
        <f t="shared" si="7"/>
        <v>2560.65</v>
      </c>
      <c r="P97" s="42">
        <f t="shared" si="8"/>
        <v>8416.33</v>
      </c>
      <c r="Q97" s="44">
        <v>4622.6899999999996</v>
      </c>
    </row>
    <row r="98" spans="1:17" ht="15.75">
      <c r="A98" s="37"/>
      <c r="B98" s="38">
        <v>69</v>
      </c>
      <c r="C98" s="52"/>
      <c r="D98" s="38"/>
      <c r="E98" s="40" t="s">
        <v>157</v>
      </c>
      <c r="F98" s="38" t="s">
        <v>16</v>
      </c>
      <c r="G98" s="46" t="s">
        <v>14</v>
      </c>
      <c r="H98" s="42">
        <v>11000.26</v>
      </c>
      <c r="I98" s="42">
        <v>3654.67</v>
      </c>
      <c r="J98" s="42">
        <v>3664.92</v>
      </c>
      <c r="K98" s="42">
        <v>0</v>
      </c>
      <c r="L98" s="42">
        <f t="shared" si="6"/>
        <v>3664.92</v>
      </c>
      <c r="M98" s="42">
        <v>3200.81</v>
      </c>
      <c r="N98" s="42">
        <v>0</v>
      </c>
      <c r="O98" s="42">
        <f t="shared" si="7"/>
        <v>3200.81</v>
      </c>
      <c r="P98" s="42">
        <f t="shared" si="8"/>
        <v>10520.4</v>
      </c>
      <c r="Q98" s="44">
        <v>5263.5199999999995</v>
      </c>
    </row>
    <row r="99" spans="1:17" ht="15.75">
      <c r="A99" s="37"/>
      <c r="B99" s="38">
        <v>70</v>
      </c>
      <c r="C99" s="52"/>
      <c r="D99" s="38"/>
      <c r="E99" s="53" t="s">
        <v>158</v>
      </c>
      <c r="F99" s="38" t="s">
        <v>10</v>
      </c>
      <c r="G99" s="46" t="s">
        <v>14</v>
      </c>
      <c r="H99" s="42">
        <v>8800.2099999999991</v>
      </c>
      <c r="I99" s="42">
        <v>2923.74</v>
      </c>
      <c r="J99" s="42">
        <v>2931.94</v>
      </c>
      <c r="K99" s="42">
        <v>0</v>
      </c>
      <c r="L99" s="42">
        <f t="shared" si="6"/>
        <v>2931.94</v>
      </c>
      <c r="M99" s="42">
        <v>2560.65</v>
      </c>
      <c r="N99" s="42">
        <v>0</v>
      </c>
      <c r="O99" s="42">
        <f t="shared" si="7"/>
        <v>2560.65</v>
      </c>
      <c r="P99" s="42">
        <f t="shared" si="8"/>
        <v>8416.33</v>
      </c>
      <c r="Q99" s="44">
        <v>5137.53</v>
      </c>
    </row>
    <row r="100" spans="1:17" ht="16.5" thickBot="1">
      <c r="A100" s="47"/>
      <c r="B100" s="56"/>
      <c r="C100" s="58"/>
      <c r="D100" s="50"/>
      <c r="E100" s="216" t="s">
        <v>17</v>
      </c>
      <c r="F100" s="217"/>
      <c r="G100" s="51"/>
      <c r="H100" s="42">
        <v>41555</v>
      </c>
      <c r="I100" s="42">
        <v>13706</v>
      </c>
      <c r="J100" s="42">
        <v>13926.710000000001</v>
      </c>
      <c r="K100" s="42">
        <v>162.71000000000095</v>
      </c>
      <c r="L100" s="42">
        <f t="shared" si="6"/>
        <v>13764</v>
      </c>
      <c r="M100" s="42">
        <v>12344.83</v>
      </c>
      <c r="N100" s="43">
        <v>5.83</v>
      </c>
      <c r="O100" s="42">
        <f t="shared" si="7"/>
        <v>12339</v>
      </c>
      <c r="P100" s="42">
        <f t="shared" si="8"/>
        <v>39809</v>
      </c>
      <c r="Q100" s="44">
        <v>21959.08</v>
      </c>
    </row>
    <row r="101" spans="1:17" ht="15.75">
      <c r="A101" s="37">
        <v>39</v>
      </c>
      <c r="B101" s="38">
        <v>71</v>
      </c>
      <c r="C101" s="52" t="s">
        <v>159</v>
      </c>
      <c r="D101" s="38" t="s">
        <v>160</v>
      </c>
      <c r="E101" s="40" t="s">
        <v>161</v>
      </c>
      <c r="F101" s="38" t="s">
        <v>26</v>
      </c>
      <c r="G101" s="41" t="s">
        <v>11</v>
      </c>
      <c r="H101" s="42">
        <v>19735</v>
      </c>
      <c r="I101" s="42">
        <v>6518</v>
      </c>
      <c r="J101" s="42">
        <v>6596.86</v>
      </c>
      <c r="K101" s="42">
        <v>326.85999999999967</v>
      </c>
      <c r="L101" s="42">
        <f t="shared" si="6"/>
        <v>6270</v>
      </c>
      <c r="M101" s="42">
        <v>5821.87</v>
      </c>
      <c r="N101" s="43">
        <v>1.87</v>
      </c>
      <c r="O101" s="42">
        <f t="shared" si="7"/>
        <v>5820</v>
      </c>
      <c r="P101" s="42">
        <f t="shared" si="8"/>
        <v>18608</v>
      </c>
      <c r="Q101" s="44">
        <v>10518.55</v>
      </c>
    </row>
    <row r="102" spans="1:17" ht="15.75">
      <c r="A102" s="37">
        <v>40</v>
      </c>
      <c r="B102" s="38">
        <v>72</v>
      </c>
      <c r="C102" s="52" t="s">
        <v>162</v>
      </c>
      <c r="D102" s="38" t="s">
        <v>163</v>
      </c>
      <c r="E102" s="40" t="s">
        <v>164</v>
      </c>
      <c r="F102" s="38" t="s">
        <v>10</v>
      </c>
      <c r="G102" s="46" t="s">
        <v>14</v>
      </c>
      <c r="H102" s="42">
        <v>8789.9499999999989</v>
      </c>
      <c r="I102" s="42">
        <v>3090.7999999999997</v>
      </c>
      <c r="J102" s="42">
        <v>2931.94</v>
      </c>
      <c r="K102" s="42">
        <v>442.64</v>
      </c>
      <c r="L102" s="42">
        <f t="shared" si="6"/>
        <v>2489.3000000000002</v>
      </c>
      <c r="M102" s="42">
        <v>2619.25</v>
      </c>
      <c r="N102" s="43">
        <v>44.5</v>
      </c>
      <c r="O102" s="42">
        <f t="shared" si="7"/>
        <v>2574.75</v>
      </c>
      <c r="P102" s="42">
        <f t="shared" si="8"/>
        <v>8154.85</v>
      </c>
      <c r="Q102" s="44">
        <v>4647.3499999999995</v>
      </c>
    </row>
    <row r="103" spans="1:17" ht="15.75">
      <c r="A103" s="37"/>
      <c r="B103" s="38">
        <v>73</v>
      </c>
      <c r="C103" s="52"/>
      <c r="D103" s="38"/>
      <c r="E103" s="40" t="s">
        <v>165</v>
      </c>
      <c r="F103" s="38" t="s">
        <v>10</v>
      </c>
      <c r="G103" s="46" t="s">
        <v>14</v>
      </c>
      <c r="H103" s="42">
        <v>8800.2099999999991</v>
      </c>
      <c r="I103" s="42">
        <v>3149.3999999999996</v>
      </c>
      <c r="J103" s="42">
        <v>2931.94</v>
      </c>
      <c r="K103" s="42">
        <v>0</v>
      </c>
      <c r="L103" s="42">
        <f t="shared" si="6"/>
        <v>2931.94</v>
      </c>
      <c r="M103" s="42">
        <v>2560.65</v>
      </c>
      <c r="N103" s="42">
        <v>0</v>
      </c>
      <c r="O103" s="42">
        <f t="shared" si="7"/>
        <v>2560.65</v>
      </c>
      <c r="P103" s="42">
        <f t="shared" si="8"/>
        <v>8641.99</v>
      </c>
      <c r="Q103" s="44">
        <v>4622.6899999999996</v>
      </c>
    </row>
    <row r="104" spans="1:17" ht="15.75">
      <c r="A104" s="37"/>
      <c r="B104" s="38">
        <v>74</v>
      </c>
      <c r="C104" s="52"/>
      <c r="D104" s="38"/>
      <c r="E104" s="40" t="s">
        <v>166</v>
      </c>
      <c r="F104" s="40" t="s">
        <v>10</v>
      </c>
      <c r="G104" s="74" t="s">
        <v>14</v>
      </c>
      <c r="H104" s="42">
        <v>8800.2099999999991</v>
      </c>
      <c r="I104" s="42">
        <v>3149.3999999999996</v>
      </c>
      <c r="J104" s="42">
        <v>2931.94</v>
      </c>
      <c r="K104" s="42">
        <v>0</v>
      </c>
      <c r="L104" s="42">
        <f t="shared" si="6"/>
        <v>2931.94</v>
      </c>
      <c r="M104" s="42">
        <v>2560.65</v>
      </c>
      <c r="N104" s="42">
        <v>0</v>
      </c>
      <c r="O104" s="42">
        <f t="shared" si="7"/>
        <v>2560.65</v>
      </c>
      <c r="P104" s="42">
        <f t="shared" si="8"/>
        <v>8641.99</v>
      </c>
      <c r="Q104" s="44">
        <v>4622.6899999999996</v>
      </c>
    </row>
    <row r="105" spans="1:17" ht="15.75">
      <c r="A105" s="37"/>
      <c r="B105" s="38">
        <v>75</v>
      </c>
      <c r="C105" s="52"/>
      <c r="D105" s="38"/>
      <c r="E105" s="80" t="s">
        <v>167</v>
      </c>
      <c r="F105" s="83" t="s">
        <v>10</v>
      </c>
      <c r="G105" s="74" t="s">
        <v>14</v>
      </c>
      <c r="H105" s="42">
        <v>8800.2099999999991</v>
      </c>
      <c r="I105" s="42">
        <v>3149.3999999999996</v>
      </c>
      <c r="J105" s="42">
        <v>2931.94</v>
      </c>
      <c r="K105" s="42">
        <v>0</v>
      </c>
      <c r="L105" s="42">
        <f t="shared" si="6"/>
        <v>2931.94</v>
      </c>
      <c r="M105" s="42">
        <v>2560.65</v>
      </c>
      <c r="N105" s="42">
        <v>0</v>
      </c>
      <c r="O105" s="42">
        <f t="shared" si="7"/>
        <v>2560.65</v>
      </c>
      <c r="P105" s="42">
        <f t="shared" si="8"/>
        <v>8641.99</v>
      </c>
      <c r="Q105" s="44">
        <v>4622.6899999999996</v>
      </c>
    </row>
    <row r="106" spans="1:17" ht="15.75">
      <c r="A106" s="37"/>
      <c r="B106" s="38">
        <v>76</v>
      </c>
      <c r="C106" s="52"/>
      <c r="D106" s="38"/>
      <c r="E106" s="80" t="s">
        <v>168</v>
      </c>
      <c r="F106" s="83" t="s">
        <v>10</v>
      </c>
      <c r="G106" s="74" t="s">
        <v>14</v>
      </c>
      <c r="H106" s="42">
        <v>8800.2099999999991</v>
      </c>
      <c r="I106" s="42">
        <v>3149.3999999999996</v>
      </c>
      <c r="J106" s="42">
        <v>2931.94</v>
      </c>
      <c r="K106" s="42">
        <v>0</v>
      </c>
      <c r="L106" s="42">
        <f t="shared" si="6"/>
        <v>2931.94</v>
      </c>
      <c r="M106" s="42">
        <v>2560.65</v>
      </c>
      <c r="N106" s="42">
        <v>0</v>
      </c>
      <c r="O106" s="42">
        <f t="shared" si="7"/>
        <v>2560.65</v>
      </c>
      <c r="P106" s="42">
        <f t="shared" si="8"/>
        <v>8641.99</v>
      </c>
      <c r="Q106" s="44">
        <v>4622.6899999999996</v>
      </c>
    </row>
    <row r="107" spans="1:17" ht="15.75">
      <c r="A107" s="37"/>
      <c r="B107" s="38">
        <v>77</v>
      </c>
      <c r="C107" s="52"/>
      <c r="D107" s="53" t="s">
        <v>169</v>
      </c>
      <c r="E107" s="82" t="s">
        <v>170</v>
      </c>
      <c r="F107" s="83" t="s">
        <v>10</v>
      </c>
      <c r="G107" s="74" t="s">
        <v>14</v>
      </c>
      <c r="H107" s="42">
        <v>8800.2099999999991</v>
      </c>
      <c r="I107" s="42">
        <v>3149.3999999999996</v>
      </c>
      <c r="J107" s="42">
        <v>2931.94</v>
      </c>
      <c r="K107" s="42">
        <v>0</v>
      </c>
      <c r="L107" s="42">
        <f t="shared" si="6"/>
        <v>2931.94</v>
      </c>
      <c r="M107" s="42">
        <v>2560.65</v>
      </c>
      <c r="N107" s="42">
        <v>0</v>
      </c>
      <c r="O107" s="42">
        <f t="shared" si="7"/>
        <v>2560.65</v>
      </c>
      <c r="P107" s="42">
        <f t="shared" si="8"/>
        <v>8641.99</v>
      </c>
      <c r="Q107" s="44">
        <v>4622.6899999999996</v>
      </c>
    </row>
    <row r="108" spans="1:17" ht="16.5" thickBot="1">
      <c r="A108" s="47"/>
      <c r="B108" s="56"/>
      <c r="C108" s="58"/>
      <c r="D108" s="50"/>
      <c r="E108" s="216" t="s">
        <v>17</v>
      </c>
      <c r="F108" s="217"/>
      <c r="G108" s="51"/>
      <c r="H108" s="42">
        <v>52791</v>
      </c>
      <c r="I108" s="42">
        <v>18837.8</v>
      </c>
      <c r="J108" s="42">
        <v>17591.64</v>
      </c>
      <c r="K108" s="42">
        <v>442.63999999999942</v>
      </c>
      <c r="L108" s="42">
        <f t="shared" si="6"/>
        <v>17149</v>
      </c>
      <c r="M108" s="42">
        <v>15422.5</v>
      </c>
      <c r="N108" s="43">
        <v>44.5</v>
      </c>
      <c r="O108" s="42">
        <f t="shared" si="7"/>
        <v>15378</v>
      </c>
      <c r="P108" s="42">
        <f t="shared" si="8"/>
        <v>51364.800000000003</v>
      </c>
      <c r="Q108" s="44">
        <v>27760.800000000003</v>
      </c>
    </row>
    <row r="109" spans="1:17" ht="15.75">
      <c r="A109" s="37">
        <v>41</v>
      </c>
      <c r="B109" s="38">
        <v>78</v>
      </c>
      <c r="C109" s="52" t="s">
        <v>171</v>
      </c>
      <c r="D109" s="38" t="s">
        <v>172</v>
      </c>
      <c r="E109" s="40" t="s">
        <v>173</v>
      </c>
      <c r="F109" s="38" t="s">
        <v>16</v>
      </c>
      <c r="G109" s="46" t="s">
        <v>14</v>
      </c>
      <c r="H109" s="42">
        <v>10994</v>
      </c>
      <c r="I109" s="42">
        <v>3860.0000000000005</v>
      </c>
      <c r="J109" s="42">
        <v>3664.92</v>
      </c>
      <c r="K109" s="42">
        <v>27.920000000000073</v>
      </c>
      <c r="L109" s="42">
        <f t="shared" si="6"/>
        <v>3637</v>
      </c>
      <c r="M109" s="42">
        <v>3277.5499999999997</v>
      </c>
      <c r="N109" s="43">
        <v>63.55</v>
      </c>
      <c r="O109" s="42">
        <f t="shared" si="7"/>
        <v>3213.9999999999995</v>
      </c>
      <c r="P109" s="42">
        <f t="shared" si="8"/>
        <v>10711</v>
      </c>
      <c r="Q109" s="44">
        <v>5840.5</v>
      </c>
    </row>
    <row r="110" spans="1:17" ht="15.75">
      <c r="A110" s="37">
        <v>42</v>
      </c>
      <c r="B110" s="38">
        <v>79</v>
      </c>
      <c r="C110" s="52" t="s">
        <v>174</v>
      </c>
      <c r="D110" s="38" t="s">
        <v>175</v>
      </c>
      <c r="E110" s="40" t="s">
        <v>176</v>
      </c>
      <c r="F110" s="38" t="s">
        <v>26</v>
      </c>
      <c r="G110" s="46" t="s">
        <v>14</v>
      </c>
      <c r="H110" s="42">
        <v>13198</v>
      </c>
      <c r="I110" s="42">
        <v>4705</v>
      </c>
      <c r="J110" s="42">
        <v>4397.91</v>
      </c>
      <c r="K110" s="42">
        <v>54.909999999999854</v>
      </c>
      <c r="L110" s="42">
        <f t="shared" si="6"/>
        <v>4343</v>
      </c>
      <c r="M110" s="42">
        <v>3860.06</v>
      </c>
      <c r="N110" s="43">
        <v>161.06</v>
      </c>
      <c r="O110" s="42">
        <f t="shared" si="7"/>
        <v>3699</v>
      </c>
      <c r="P110" s="42">
        <f t="shared" si="8"/>
        <v>12747</v>
      </c>
      <c r="Q110" s="44">
        <v>6946.3799999999992</v>
      </c>
    </row>
    <row r="111" spans="1:17" ht="15.75">
      <c r="A111" s="37">
        <v>43</v>
      </c>
      <c r="B111" s="38">
        <v>80</v>
      </c>
      <c r="C111" s="52" t="s">
        <v>177</v>
      </c>
      <c r="D111" s="38" t="s">
        <v>178</v>
      </c>
      <c r="E111" s="40" t="s">
        <v>179</v>
      </c>
      <c r="F111" s="38" t="s">
        <v>10</v>
      </c>
      <c r="G111" s="46" t="s">
        <v>14</v>
      </c>
      <c r="H111" s="42">
        <v>8774</v>
      </c>
      <c r="I111" s="42">
        <v>3143.9999999999995</v>
      </c>
      <c r="J111" s="42">
        <v>2931.94</v>
      </c>
      <c r="K111" s="42">
        <v>33.940000000000055</v>
      </c>
      <c r="L111" s="42">
        <f t="shared" si="6"/>
        <v>2898</v>
      </c>
      <c r="M111" s="42">
        <v>2566.0500000000002</v>
      </c>
      <c r="N111" s="43">
        <v>33.049999999999997</v>
      </c>
      <c r="O111" s="42">
        <f t="shared" si="7"/>
        <v>2533</v>
      </c>
      <c r="P111" s="42">
        <f t="shared" si="8"/>
        <v>8575</v>
      </c>
      <c r="Q111" s="44">
        <v>4669.5999999999995</v>
      </c>
    </row>
    <row r="112" spans="1:17" ht="15.75">
      <c r="A112" s="37">
        <v>44</v>
      </c>
      <c r="B112" s="38">
        <v>81</v>
      </c>
      <c r="C112" s="52" t="s">
        <v>180</v>
      </c>
      <c r="D112" s="38" t="s">
        <v>181</v>
      </c>
      <c r="E112" s="40" t="s">
        <v>182</v>
      </c>
      <c r="F112" s="38" t="s">
        <v>10</v>
      </c>
      <c r="G112" s="46" t="s">
        <v>14</v>
      </c>
      <c r="H112" s="42">
        <v>8786</v>
      </c>
      <c r="I112" s="42">
        <v>3143.9999999999995</v>
      </c>
      <c r="J112" s="42">
        <v>2931.94</v>
      </c>
      <c r="K112" s="42">
        <v>24.940000000000055</v>
      </c>
      <c r="L112" s="42">
        <f t="shared" si="6"/>
        <v>2907</v>
      </c>
      <c r="M112" s="42">
        <v>2566.0500000000002</v>
      </c>
      <c r="N112" s="43">
        <v>7.05</v>
      </c>
      <c r="O112" s="42">
        <f t="shared" si="7"/>
        <v>2559</v>
      </c>
      <c r="P112" s="42">
        <f t="shared" si="8"/>
        <v>8610</v>
      </c>
      <c r="Q112" s="44">
        <v>4660.6499999999996</v>
      </c>
    </row>
    <row r="113" spans="1:17" ht="15.75">
      <c r="A113" s="37">
        <v>45</v>
      </c>
      <c r="B113" s="38">
        <v>82</v>
      </c>
      <c r="C113" s="52" t="s">
        <v>183</v>
      </c>
      <c r="D113" s="38" t="s">
        <v>184</v>
      </c>
      <c r="E113" s="40" t="s">
        <v>185</v>
      </c>
      <c r="F113" s="38" t="s">
        <v>10</v>
      </c>
      <c r="G113" s="46" t="s">
        <v>14</v>
      </c>
      <c r="H113" s="42">
        <v>8774.74</v>
      </c>
      <c r="I113" s="42">
        <v>3134.2599999999998</v>
      </c>
      <c r="J113" s="42">
        <v>2931.94</v>
      </c>
      <c r="K113" s="42">
        <v>49.86</v>
      </c>
      <c r="L113" s="42">
        <f t="shared" si="6"/>
        <v>2882.08</v>
      </c>
      <c r="M113" s="42">
        <v>2575.79</v>
      </c>
      <c r="N113" s="43">
        <v>300.60000000000002</v>
      </c>
      <c r="O113" s="42">
        <f t="shared" si="7"/>
        <v>2275.19</v>
      </c>
      <c r="P113" s="42">
        <f t="shared" si="8"/>
        <v>8291.5300000000007</v>
      </c>
      <c r="Q113" s="44">
        <v>4731.1399999999994</v>
      </c>
    </row>
    <row r="114" spans="1:17" ht="15.75">
      <c r="A114" s="37"/>
      <c r="B114" s="38">
        <v>83</v>
      </c>
      <c r="C114" s="52"/>
      <c r="D114" s="38"/>
      <c r="E114" s="40" t="s">
        <v>186</v>
      </c>
      <c r="F114" s="59" t="s">
        <v>16</v>
      </c>
      <c r="G114" s="46" t="s">
        <v>14</v>
      </c>
      <c r="H114" s="42">
        <v>11000.26</v>
      </c>
      <c r="I114" s="42">
        <v>3936.7400000000002</v>
      </c>
      <c r="J114" s="42">
        <v>3664.92</v>
      </c>
      <c r="K114" s="42">
        <v>0</v>
      </c>
      <c r="L114" s="42">
        <f t="shared" si="6"/>
        <v>3664.92</v>
      </c>
      <c r="M114" s="42">
        <v>3200.81</v>
      </c>
      <c r="N114" s="43">
        <v>0</v>
      </c>
      <c r="O114" s="42">
        <f t="shared" si="7"/>
        <v>3200.81</v>
      </c>
      <c r="P114" s="42">
        <f t="shared" si="8"/>
        <v>10802.47</v>
      </c>
      <c r="Q114" s="44">
        <v>5778.36</v>
      </c>
    </row>
    <row r="115" spans="1:17" ht="16.5" thickBot="1">
      <c r="A115" s="84"/>
      <c r="B115" s="56"/>
      <c r="C115" s="58"/>
      <c r="D115" s="50"/>
      <c r="E115" s="216" t="s">
        <v>17</v>
      </c>
      <c r="F115" s="217"/>
      <c r="G115" s="51"/>
      <c r="H115" s="42">
        <v>19775</v>
      </c>
      <c r="I115" s="42">
        <v>7070.9999999999991</v>
      </c>
      <c r="J115" s="42">
        <v>6596.8600000000006</v>
      </c>
      <c r="K115" s="42">
        <v>49.860000000000582</v>
      </c>
      <c r="L115" s="42">
        <f t="shared" si="6"/>
        <v>6547</v>
      </c>
      <c r="M115" s="42">
        <v>5776.6</v>
      </c>
      <c r="N115" s="43">
        <v>300.60000000000002</v>
      </c>
      <c r="O115" s="42">
        <f t="shared" si="7"/>
        <v>5476</v>
      </c>
      <c r="P115" s="42">
        <f t="shared" si="8"/>
        <v>19094</v>
      </c>
      <c r="Q115" s="44">
        <v>10509.5</v>
      </c>
    </row>
    <row r="116" spans="1:17" ht="15.75">
      <c r="A116" s="37">
        <v>46</v>
      </c>
      <c r="B116" s="38">
        <v>84</v>
      </c>
      <c r="C116" s="52" t="s">
        <v>187</v>
      </c>
      <c r="D116" s="38" t="s">
        <v>188</v>
      </c>
      <c r="E116" s="40" t="s">
        <v>189</v>
      </c>
      <c r="F116" s="38" t="s">
        <v>10</v>
      </c>
      <c r="G116" s="46" t="s">
        <v>14</v>
      </c>
      <c r="H116" s="42">
        <v>8793.7899999999991</v>
      </c>
      <c r="I116" s="42">
        <v>3143.5999999999995</v>
      </c>
      <c r="J116" s="42">
        <v>2931.94</v>
      </c>
      <c r="K116" s="42">
        <v>75.88</v>
      </c>
      <c r="L116" s="42">
        <f t="shared" si="6"/>
        <v>2856.06</v>
      </c>
      <c r="M116" s="42">
        <v>2566.4500000000003</v>
      </c>
      <c r="N116" s="43">
        <v>5.0999999999999996</v>
      </c>
      <c r="O116" s="42">
        <f t="shared" si="7"/>
        <v>2561.3500000000004</v>
      </c>
      <c r="P116" s="42">
        <f t="shared" si="8"/>
        <v>8561.0099999999984</v>
      </c>
      <c r="Q116" s="44">
        <v>4633.51</v>
      </c>
    </row>
    <row r="117" spans="1:17" ht="15.75">
      <c r="A117" s="37"/>
      <c r="B117" s="38">
        <v>85</v>
      </c>
      <c r="C117" s="52"/>
      <c r="D117" s="38"/>
      <c r="E117" s="53" t="s">
        <v>190</v>
      </c>
      <c r="F117" s="38" t="s">
        <v>10</v>
      </c>
      <c r="G117" s="46" t="s">
        <v>14</v>
      </c>
      <c r="H117" s="42">
        <v>8800.2099999999991</v>
      </c>
      <c r="I117" s="42">
        <v>3149.3999999999996</v>
      </c>
      <c r="J117" s="42">
        <v>2931.94</v>
      </c>
      <c r="K117" s="42">
        <v>0</v>
      </c>
      <c r="L117" s="42">
        <f t="shared" si="6"/>
        <v>2931.94</v>
      </c>
      <c r="M117" s="42">
        <v>2560.65</v>
      </c>
      <c r="N117" s="43">
        <v>0</v>
      </c>
      <c r="O117" s="42">
        <f t="shared" si="7"/>
        <v>2560.65</v>
      </c>
      <c r="P117" s="42">
        <f t="shared" si="8"/>
        <v>8641.99</v>
      </c>
      <c r="Q117" s="44">
        <v>4622.6899999999996</v>
      </c>
    </row>
    <row r="118" spans="1:17" ht="15.75">
      <c r="A118" s="47"/>
      <c r="B118" s="56"/>
      <c r="C118" s="58"/>
      <c r="D118" s="50"/>
      <c r="E118" s="50" t="s">
        <v>17</v>
      </c>
      <c r="F118" s="50"/>
      <c r="G118" s="51"/>
      <c r="H118" s="42">
        <v>17594</v>
      </c>
      <c r="I118" s="42">
        <v>6292.9999999999991</v>
      </c>
      <c r="J118" s="42">
        <v>5863.88</v>
      </c>
      <c r="K118" s="42">
        <v>75.880000000000109</v>
      </c>
      <c r="L118" s="42">
        <f t="shared" si="6"/>
        <v>5788</v>
      </c>
      <c r="M118" s="42">
        <v>5127.1000000000004</v>
      </c>
      <c r="N118" s="43">
        <v>5.0999999999999996</v>
      </c>
      <c r="O118" s="42">
        <f t="shared" si="7"/>
        <v>5122</v>
      </c>
      <c r="P118" s="42">
        <f t="shared" si="8"/>
        <v>17203</v>
      </c>
      <c r="Q118" s="44">
        <v>9256.1999999999989</v>
      </c>
    </row>
    <row r="119" spans="1:17" ht="15.75">
      <c r="A119" s="37">
        <v>47</v>
      </c>
      <c r="B119" s="38">
        <v>86</v>
      </c>
      <c r="C119" s="52" t="s">
        <v>191</v>
      </c>
      <c r="D119" s="38" t="s">
        <v>192</v>
      </c>
      <c r="E119" s="40" t="s">
        <v>193</v>
      </c>
      <c r="F119" s="38" t="s">
        <v>10</v>
      </c>
      <c r="G119" s="46" t="s">
        <v>14</v>
      </c>
      <c r="H119" s="42">
        <v>8770</v>
      </c>
      <c r="I119" s="42">
        <v>3093.9999999999995</v>
      </c>
      <c r="J119" s="42">
        <v>2931.94</v>
      </c>
      <c r="K119" s="42">
        <v>124.94000000000005</v>
      </c>
      <c r="L119" s="42">
        <f t="shared" si="6"/>
        <v>2807</v>
      </c>
      <c r="M119" s="42">
        <v>2616.0500000000002</v>
      </c>
      <c r="N119" s="43">
        <v>1.05</v>
      </c>
      <c r="O119" s="42">
        <f t="shared" si="7"/>
        <v>2615</v>
      </c>
      <c r="P119" s="42">
        <f t="shared" si="8"/>
        <v>8516</v>
      </c>
      <c r="Q119" s="44">
        <v>4680.2</v>
      </c>
    </row>
    <row r="120" spans="1:17" ht="15.75">
      <c r="A120" s="85">
        <v>48</v>
      </c>
      <c r="B120" s="38">
        <v>87</v>
      </c>
      <c r="C120" s="86" t="s">
        <v>194</v>
      </c>
      <c r="D120" s="56" t="s">
        <v>195</v>
      </c>
      <c r="E120" s="56" t="s">
        <v>196</v>
      </c>
      <c r="F120" s="56" t="s">
        <v>10</v>
      </c>
      <c r="G120" s="87" t="s">
        <v>11</v>
      </c>
      <c r="H120" s="42">
        <v>12944</v>
      </c>
      <c r="I120" s="42">
        <v>4357</v>
      </c>
      <c r="J120" s="42">
        <v>4397.91</v>
      </c>
      <c r="K120" s="42">
        <v>67.909999999999854</v>
      </c>
      <c r="L120" s="42">
        <f t="shared" si="6"/>
        <v>4330</v>
      </c>
      <c r="M120" s="42">
        <v>3869.5699999999997</v>
      </c>
      <c r="N120" s="43">
        <v>36.57</v>
      </c>
      <c r="O120" s="42">
        <f t="shared" si="7"/>
        <v>3832.9999999999995</v>
      </c>
      <c r="P120" s="42">
        <f t="shared" si="8"/>
        <v>12520</v>
      </c>
      <c r="Q120" s="44">
        <v>7073.2899999999991</v>
      </c>
    </row>
    <row r="121" spans="1:17" ht="15.75">
      <c r="A121" s="37">
        <v>49</v>
      </c>
      <c r="B121" s="38">
        <v>88</v>
      </c>
      <c r="C121" s="52" t="s">
        <v>197</v>
      </c>
      <c r="D121" s="38" t="s">
        <v>198</v>
      </c>
      <c r="E121" s="40" t="s">
        <v>199</v>
      </c>
      <c r="F121" s="38" t="s">
        <v>26</v>
      </c>
      <c r="G121" s="46" t="s">
        <v>14</v>
      </c>
      <c r="H121" s="42">
        <v>13162.320000000003</v>
      </c>
      <c r="I121" s="42">
        <v>3876.46</v>
      </c>
      <c r="J121" s="42">
        <v>4397.91</v>
      </c>
      <c r="K121" s="42">
        <v>45.71</v>
      </c>
      <c r="L121" s="42">
        <f t="shared" si="6"/>
        <v>4352.2</v>
      </c>
      <c r="M121" s="42">
        <v>4688.5999999999995</v>
      </c>
      <c r="N121" s="43">
        <v>108.71</v>
      </c>
      <c r="O121" s="42">
        <f t="shared" si="7"/>
        <v>4579.8899999999994</v>
      </c>
      <c r="P121" s="42">
        <f t="shared" si="8"/>
        <v>12808.55</v>
      </c>
      <c r="Q121" s="44">
        <v>6957.4</v>
      </c>
    </row>
    <row r="122" spans="1:17" ht="15.75">
      <c r="A122" s="37"/>
      <c r="B122" s="38">
        <v>89</v>
      </c>
      <c r="C122" s="52"/>
      <c r="D122" s="38"/>
      <c r="E122" s="40" t="s">
        <v>200</v>
      </c>
      <c r="F122" s="38" t="s">
        <v>10</v>
      </c>
      <c r="G122" s="46" t="s">
        <v>14</v>
      </c>
      <c r="H122" s="42">
        <v>8800.2099999999991</v>
      </c>
      <c r="I122" s="42">
        <v>3149.3999999999996</v>
      </c>
      <c r="J122" s="42">
        <v>2931.94</v>
      </c>
      <c r="K122" s="42">
        <v>0</v>
      </c>
      <c r="L122" s="42">
        <f t="shared" si="6"/>
        <v>2931.94</v>
      </c>
      <c r="M122" s="42">
        <v>2560.65</v>
      </c>
      <c r="N122" s="42">
        <v>0</v>
      </c>
      <c r="O122" s="42">
        <f t="shared" si="7"/>
        <v>2560.65</v>
      </c>
      <c r="P122" s="42">
        <f t="shared" si="8"/>
        <v>8641.99</v>
      </c>
      <c r="Q122" s="44">
        <v>4622.6899999999996</v>
      </c>
    </row>
    <row r="123" spans="1:17" ht="15.75">
      <c r="A123" s="37"/>
      <c r="B123" s="38">
        <v>90</v>
      </c>
      <c r="C123" s="52"/>
      <c r="D123" s="38"/>
      <c r="E123" s="38" t="s">
        <v>201</v>
      </c>
      <c r="F123" s="53" t="s">
        <v>16</v>
      </c>
      <c r="G123" s="46" t="s">
        <v>14</v>
      </c>
      <c r="H123" s="42">
        <v>11000.26</v>
      </c>
      <c r="I123" s="42">
        <v>3936.7400000000002</v>
      </c>
      <c r="J123" s="42">
        <v>3664.92</v>
      </c>
      <c r="K123" s="42">
        <v>0</v>
      </c>
      <c r="L123" s="42">
        <f t="shared" si="6"/>
        <v>3664.92</v>
      </c>
      <c r="M123" s="42">
        <v>3200.81</v>
      </c>
      <c r="N123" s="42">
        <v>0</v>
      </c>
      <c r="O123" s="42">
        <f t="shared" si="7"/>
        <v>3200.81</v>
      </c>
      <c r="P123" s="42">
        <f t="shared" si="8"/>
        <v>10802.47</v>
      </c>
      <c r="Q123" s="44">
        <v>5778.36</v>
      </c>
    </row>
    <row r="124" spans="1:17" ht="15.75">
      <c r="A124" s="37"/>
      <c r="B124" s="38">
        <v>91</v>
      </c>
      <c r="C124" s="52"/>
      <c r="D124" s="38"/>
      <c r="E124" s="59" t="s">
        <v>202</v>
      </c>
      <c r="F124" s="53" t="s">
        <v>16</v>
      </c>
      <c r="G124" s="88" t="s">
        <v>14</v>
      </c>
      <c r="H124" s="42">
        <v>8800.2099999999991</v>
      </c>
      <c r="I124" s="42">
        <v>3149.3999999999996</v>
      </c>
      <c r="J124" s="42">
        <v>2931.94</v>
      </c>
      <c r="K124" s="42">
        <v>0</v>
      </c>
      <c r="L124" s="42">
        <f t="shared" si="6"/>
        <v>2931.94</v>
      </c>
      <c r="M124" s="42">
        <v>2560.65</v>
      </c>
      <c r="N124" s="42">
        <v>0</v>
      </c>
      <c r="O124" s="42">
        <f t="shared" si="7"/>
        <v>2560.65</v>
      </c>
      <c r="P124" s="42">
        <f t="shared" si="8"/>
        <v>8641.99</v>
      </c>
      <c r="Q124" s="44">
        <v>5624.03</v>
      </c>
    </row>
    <row r="125" spans="1:17" ht="16.5" thickBot="1">
      <c r="A125" s="47"/>
      <c r="B125" s="56"/>
      <c r="C125" s="58"/>
      <c r="D125" s="50"/>
      <c r="E125" s="216" t="s">
        <v>17</v>
      </c>
      <c r="F125" s="217"/>
      <c r="G125" s="51"/>
      <c r="H125" s="42">
        <v>41763</v>
      </c>
      <c r="I125" s="42">
        <v>14112.000000000002</v>
      </c>
      <c r="J125" s="42">
        <v>13926.710000000001</v>
      </c>
      <c r="K125" s="42">
        <v>45.710000000000946</v>
      </c>
      <c r="L125" s="42">
        <f t="shared" si="6"/>
        <v>13881</v>
      </c>
      <c r="M125" s="42">
        <v>13010.71</v>
      </c>
      <c r="N125" s="43">
        <v>108.71</v>
      </c>
      <c r="O125" s="42">
        <f t="shared" si="7"/>
        <v>12902</v>
      </c>
      <c r="P125" s="42">
        <f t="shared" si="8"/>
        <v>40895</v>
      </c>
      <c r="Q125" s="44">
        <v>22982.48</v>
      </c>
    </row>
    <row r="126" spans="1:17" ht="15.75">
      <c r="A126" s="89">
        <v>50</v>
      </c>
      <c r="B126" s="38">
        <v>92</v>
      </c>
      <c r="C126" s="90" t="s">
        <v>203</v>
      </c>
      <c r="D126" s="59" t="s">
        <v>204</v>
      </c>
      <c r="E126" s="59" t="s">
        <v>205</v>
      </c>
      <c r="F126" s="40" t="s">
        <v>16</v>
      </c>
      <c r="G126" s="46" t="s">
        <v>14</v>
      </c>
      <c r="H126" s="42">
        <v>10985</v>
      </c>
      <c r="I126" s="42">
        <v>3923.0000000000005</v>
      </c>
      <c r="J126" s="42">
        <v>3664.92</v>
      </c>
      <c r="K126" s="42">
        <v>253.92000000000007</v>
      </c>
      <c r="L126" s="42">
        <f t="shared" si="6"/>
        <v>3411</v>
      </c>
      <c r="M126" s="42">
        <v>3214.5499999999997</v>
      </c>
      <c r="N126" s="43">
        <v>25.55</v>
      </c>
      <c r="O126" s="42">
        <f t="shared" si="7"/>
        <v>3188.9999999999995</v>
      </c>
      <c r="P126" s="42">
        <f t="shared" si="8"/>
        <v>10523</v>
      </c>
      <c r="Q126" s="44">
        <v>5332.82</v>
      </c>
    </row>
    <row r="127" spans="1:17" ht="15.75">
      <c r="A127" s="37">
        <v>51</v>
      </c>
      <c r="B127" s="38">
        <v>93</v>
      </c>
      <c r="C127" s="91" t="s">
        <v>206</v>
      </c>
      <c r="D127" s="40" t="s">
        <v>207</v>
      </c>
      <c r="E127" s="40" t="s">
        <v>208</v>
      </c>
      <c r="F127" s="40" t="s">
        <v>10</v>
      </c>
      <c r="G127" s="41" t="s">
        <v>11</v>
      </c>
      <c r="H127" s="42">
        <v>13195</v>
      </c>
      <c r="I127" s="42">
        <v>4724</v>
      </c>
      <c r="J127" s="42">
        <v>4397.91</v>
      </c>
      <c r="K127" s="42">
        <v>1.9099999999998545</v>
      </c>
      <c r="L127" s="42">
        <f t="shared" si="6"/>
        <v>4396</v>
      </c>
      <c r="M127" s="42">
        <v>3841.06</v>
      </c>
      <c r="N127" s="43">
        <v>5.0599999999999996</v>
      </c>
      <c r="O127" s="42">
        <f t="shared" si="7"/>
        <v>3836</v>
      </c>
      <c r="P127" s="42">
        <f t="shared" si="8"/>
        <v>12956</v>
      </c>
      <c r="Q127" s="44">
        <v>6941.45</v>
      </c>
    </row>
    <row r="128" spans="1:17" ht="15.75">
      <c r="A128" s="37">
        <v>52</v>
      </c>
      <c r="B128" s="38">
        <v>94</v>
      </c>
      <c r="C128" s="91" t="s">
        <v>209</v>
      </c>
      <c r="D128" s="40" t="s">
        <v>210</v>
      </c>
      <c r="E128" s="40" t="s">
        <v>211</v>
      </c>
      <c r="F128" s="40" t="s">
        <v>10</v>
      </c>
      <c r="G128" s="41" t="s">
        <v>11</v>
      </c>
      <c r="H128" s="42">
        <v>13198</v>
      </c>
      <c r="I128" s="42">
        <v>4699</v>
      </c>
      <c r="J128" s="42">
        <v>5497.38</v>
      </c>
      <c r="K128" s="42">
        <v>48.380000000000109</v>
      </c>
      <c r="L128" s="42">
        <f t="shared" si="6"/>
        <v>5449</v>
      </c>
      <c r="M128" s="42">
        <v>4826.3100000000004</v>
      </c>
      <c r="N128" s="43">
        <v>44.31</v>
      </c>
      <c r="O128" s="42">
        <f t="shared" si="7"/>
        <v>4782</v>
      </c>
      <c r="P128" s="42">
        <f t="shared" si="8"/>
        <v>14930</v>
      </c>
      <c r="Q128" s="44">
        <v>8672.07</v>
      </c>
    </row>
    <row r="129" spans="1:17" ht="15.75">
      <c r="A129" s="37">
        <v>53</v>
      </c>
      <c r="B129" s="38">
        <v>95</v>
      </c>
      <c r="C129" s="91" t="s">
        <v>212</v>
      </c>
      <c r="D129" s="40" t="s">
        <v>213</v>
      </c>
      <c r="E129" s="40" t="s">
        <v>214</v>
      </c>
      <c r="F129" s="40" t="s">
        <v>16</v>
      </c>
      <c r="G129" s="46" t="s">
        <v>14</v>
      </c>
      <c r="H129" s="42">
        <v>10812</v>
      </c>
      <c r="I129" s="42">
        <v>3639</v>
      </c>
      <c r="J129" s="42">
        <v>3664.92</v>
      </c>
      <c r="K129" s="42">
        <v>65.920000000000073</v>
      </c>
      <c r="L129" s="42">
        <f t="shared" si="6"/>
        <v>3599</v>
      </c>
      <c r="M129" s="42">
        <v>3216.48</v>
      </c>
      <c r="N129" s="43">
        <v>924.48</v>
      </c>
      <c r="O129" s="42">
        <f t="shared" si="7"/>
        <v>2292</v>
      </c>
      <c r="P129" s="42">
        <f t="shared" si="8"/>
        <v>9530</v>
      </c>
      <c r="Q129" s="44">
        <v>5825.0999999999995</v>
      </c>
    </row>
    <row r="130" spans="1:17" ht="15.75">
      <c r="A130" s="37">
        <v>54</v>
      </c>
      <c r="B130" s="38">
        <v>96</v>
      </c>
      <c r="C130" s="91" t="s">
        <v>215</v>
      </c>
      <c r="D130" s="40" t="s">
        <v>216</v>
      </c>
      <c r="E130" s="40" t="s">
        <v>217</v>
      </c>
      <c r="F130" s="40" t="s">
        <v>10</v>
      </c>
      <c r="G130" s="41" t="s">
        <v>11</v>
      </c>
      <c r="H130" s="42">
        <v>12791</v>
      </c>
      <c r="I130" s="42">
        <v>4378</v>
      </c>
      <c r="J130" s="42">
        <v>4397.91</v>
      </c>
      <c r="K130" s="42">
        <v>21.909999999999854</v>
      </c>
      <c r="L130" s="42">
        <f t="shared" si="6"/>
        <v>4376</v>
      </c>
      <c r="M130" s="42">
        <v>3848.5699999999997</v>
      </c>
      <c r="N130" s="43">
        <v>521.57000000000005</v>
      </c>
      <c r="O130" s="42">
        <f t="shared" si="7"/>
        <v>3326.9999999999995</v>
      </c>
      <c r="P130" s="42">
        <f t="shared" si="8"/>
        <v>12081</v>
      </c>
      <c r="Q130" s="44">
        <v>6939.37</v>
      </c>
    </row>
    <row r="131" spans="1:17" ht="15.75">
      <c r="A131" s="37">
        <v>55</v>
      </c>
      <c r="B131" s="38">
        <v>97</v>
      </c>
      <c r="C131" s="90" t="s">
        <v>218</v>
      </c>
      <c r="D131" s="59" t="s">
        <v>219</v>
      </c>
      <c r="E131" s="59" t="s">
        <v>219</v>
      </c>
      <c r="F131" s="40" t="s">
        <v>10</v>
      </c>
      <c r="G131" s="79" t="s">
        <v>14</v>
      </c>
      <c r="H131" s="42">
        <v>8770</v>
      </c>
      <c r="I131" s="42">
        <v>3137.9999999999995</v>
      </c>
      <c r="J131" s="42">
        <v>2931.94</v>
      </c>
      <c r="K131" s="42">
        <v>10.940000000000055</v>
      </c>
      <c r="L131" s="42">
        <f t="shared" si="6"/>
        <v>2921</v>
      </c>
      <c r="M131" s="42">
        <v>2572.0500000000002</v>
      </c>
      <c r="N131" s="43">
        <v>25.05</v>
      </c>
      <c r="O131" s="42">
        <f t="shared" si="7"/>
        <v>2547</v>
      </c>
      <c r="P131" s="42">
        <f t="shared" si="8"/>
        <v>8606</v>
      </c>
      <c r="Q131" s="44">
        <v>4648.5599999999995</v>
      </c>
    </row>
    <row r="132" spans="1:17" ht="15.75">
      <c r="A132" s="37">
        <v>56</v>
      </c>
      <c r="B132" s="38">
        <v>98</v>
      </c>
      <c r="C132" s="91" t="s">
        <v>220</v>
      </c>
      <c r="D132" s="40" t="s">
        <v>221</v>
      </c>
      <c r="E132" s="40" t="s">
        <v>222</v>
      </c>
      <c r="F132" s="40" t="s">
        <v>16</v>
      </c>
      <c r="G132" s="74" t="s">
        <v>14</v>
      </c>
      <c r="H132" s="42">
        <v>10985.8</v>
      </c>
      <c r="I132" s="42">
        <v>3907.0000000000005</v>
      </c>
      <c r="J132" s="42">
        <v>3664.92</v>
      </c>
      <c r="K132" s="42">
        <v>2.3200000000001637</v>
      </c>
      <c r="L132" s="42">
        <f t="shared" si="6"/>
        <v>3662.6</v>
      </c>
      <c r="M132" s="42">
        <v>3230.5499999999997</v>
      </c>
      <c r="N132" s="43">
        <v>40.549999999999997</v>
      </c>
      <c r="O132" s="42">
        <f t="shared" si="7"/>
        <v>3189.9999999999995</v>
      </c>
      <c r="P132" s="42">
        <f t="shared" si="8"/>
        <v>10759.6</v>
      </c>
      <c r="Q132" s="44">
        <v>5931.7</v>
      </c>
    </row>
    <row r="133" spans="1:17" ht="15.75">
      <c r="A133" s="37">
        <v>57</v>
      </c>
      <c r="B133" s="38">
        <v>99</v>
      </c>
      <c r="C133" s="91" t="s">
        <v>223</v>
      </c>
      <c r="D133" s="40" t="s">
        <v>224</v>
      </c>
      <c r="E133" s="40" t="s">
        <v>225</v>
      </c>
      <c r="F133" s="40" t="s">
        <v>10</v>
      </c>
      <c r="G133" s="74" t="s">
        <v>14</v>
      </c>
      <c r="H133" s="42">
        <v>8788</v>
      </c>
      <c r="I133" s="42">
        <v>3133.9999999999995</v>
      </c>
      <c r="J133" s="42">
        <v>2931.94</v>
      </c>
      <c r="K133" s="42">
        <v>63.940000000000055</v>
      </c>
      <c r="L133" s="42">
        <f t="shared" si="6"/>
        <v>2868</v>
      </c>
      <c r="M133" s="42">
        <v>2576.0500000000002</v>
      </c>
      <c r="N133" s="43">
        <v>2.0499999999999998</v>
      </c>
      <c r="O133" s="42">
        <f t="shared" si="7"/>
        <v>2574</v>
      </c>
      <c r="P133" s="42">
        <f t="shared" si="8"/>
        <v>8576</v>
      </c>
      <c r="Q133" s="44">
        <v>4652.5999999999995</v>
      </c>
    </row>
    <row r="134" spans="1:17" ht="15.75">
      <c r="A134" s="37">
        <v>58</v>
      </c>
      <c r="B134" s="38">
        <v>100</v>
      </c>
      <c r="C134" s="91" t="s">
        <v>226</v>
      </c>
      <c r="D134" s="40" t="s">
        <v>227</v>
      </c>
      <c r="E134" s="40" t="s">
        <v>228</v>
      </c>
      <c r="F134" s="40" t="s">
        <v>16</v>
      </c>
      <c r="G134" s="41" t="s">
        <v>11</v>
      </c>
      <c r="H134" s="42">
        <v>16386</v>
      </c>
      <c r="I134" s="42">
        <v>5438</v>
      </c>
      <c r="J134" s="42">
        <v>5497.38</v>
      </c>
      <c r="K134" s="42">
        <v>5497.38</v>
      </c>
      <c r="L134" s="42">
        <f t="shared" si="6"/>
        <v>0</v>
      </c>
      <c r="M134" s="42">
        <v>4845.2300000000005</v>
      </c>
      <c r="N134" s="43">
        <v>5.23</v>
      </c>
      <c r="O134" s="42">
        <f t="shared" si="7"/>
        <v>4840.0000000000009</v>
      </c>
      <c r="P134" s="42">
        <f t="shared" si="8"/>
        <v>10278</v>
      </c>
      <c r="Q134" s="44">
        <v>8732.4700000000012</v>
      </c>
    </row>
    <row r="135" spans="1:17" ht="15.75">
      <c r="A135" s="37">
        <v>59</v>
      </c>
      <c r="B135" s="38">
        <v>101</v>
      </c>
      <c r="C135" s="91" t="s">
        <v>229</v>
      </c>
      <c r="D135" s="40" t="s">
        <v>230</v>
      </c>
      <c r="E135" s="40" t="s">
        <v>231</v>
      </c>
      <c r="F135" s="40" t="s">
        <v>10</v>
      </c>
      <c r="G135" s="74" t="s">
        <v>14</v>
      </c>
      <c r="H135" s="42">
        <v>8795</v>
      </c>
      <c r="I135" s="42">
        <v>3131.9999999999995</v>
      </c>
      <c r="J135" s="42">
        <v>2931.94</v>
      </c>
      <c r="K135" s="42">
        <v>15.940000000000055</v>
      </c>
      <c r="L135" s="42">
        <f t="shared" si="6"/>
        <v>2916</v>
      </c>
      <c r="M135" s="42">
        <v>2578.0500000000002</v>
      </c>
      <c r="N135" s="43">
        <v>22.05</v>
      </c>
      <c r="O135" s="42">
        <f t="shared" si="7"/>
        <v>2556</v>
      </c>
      <c r="P135" s="42">
        <f t="shared" si="8"/>
        <v>8604</v>
      </c>
      <c r="Q135" s="44">
        <v>4663.6499999999996</v>
      </c>
    </row>
    <row r="136" spans="1:17" ht="15.75">
      <c r="A136" s="37">
        <v>60</v>
      </c>
      <c r="B136" s="38">
        <v>102</v>
      </c>
      <c r="C136" s="91" t="s">
        <v>232</v>
      </c>
      <c r="D136" s="40" t="s">
        <v>233</v>
      </c>
      <c r="E136" s="40" t="s">
        <v>234</v>
      </c>
      <c r="F136" s="40" t="s">
        <v>26</v>
      </c>
      <c r="G136" s="41" t="s">
        <v>11</v>
      </c>
      <c r="H136" s="42">
        <v>19787</v>
      </c>
      <c r="I136" s="42">
        <v>7082.9999999999991</v>
      </c>
      <c r="J136" s="42">
        <v>6596.86</v>
      </c>
      <c r="K136" s="42">
        <v>23.859999999999673</v>
      </c>
      <c r="L136" s="42">
        <f t="shared" si="6"/>
        <v>6573</v>
      </c>
      <c r="M136" s="42">
        <v>5764.6</v>
      </c>
      <c r="N136" s="43">
        <v>11.6</v>
      </c>
      <c r="O136" s="42">
        <f t="shared" si="7"/>
        <v>5753</v>
      </c>
      <c r="P136" s="42">
        <f t="shared" si="8"/>
        <v>19409</v>
      </c>
      <c r="Q136" s="44">
        <v>10402.959999999999</v>
      </c>
    </row>
    <row r="137" spans="1:17" ht="15.75">
      <c r="A137" s="37">
        <v>61</v>
      </c>
      <c r="B137" s="38">
        <v>103</v>
      </c>
      <c r="C137" s="92" t="s">
        <v>235</v>
      </c>
      <c r="D137" s="75" t="s">
        <v>236</v>
      </c>
      <c r="E137" s="75" t="s">
        <v>237</v>
      </c>
      <c r="F137" s="40" t="s">
        <v>10</v>
      </c>
      <c r="G137" s="74" t="s">
        <v>14</v>
      </c>
      <c r="H137" s="42">
        <v>8795</v>
      </c>
      <c r="I137" s="42">
        <v>3145.9999999999995</v>
      </c>
      <c r="J137" s="42">
        <v>2931.94</v>
      </c>
      <c r="K137" s="42">
        <v>9.9400000000000546</v>
      </c>
      <c r="L137" s="42">
        <f t="shared" si="6"/>
        <v>2922</v>
      </c>
      <c r="M137" s="42">
        <v>2564.0500000000002</v>
      </c>
      <c r="N137" s="43">
        <v>266.05</v>
      </c>
      <c r="O137" s="42">
        <f t="shared" si="7"/>
        <v>2298</v>
      </c>
      <c r="P137" s="42">
        <f t="shared" si="8"/>
        <v>8366</v>
      </c>
      <c r="Q137" s="44">
        <v>4624.3999999999996</v>
      </c>
    </row>
    <row r="138" spans="1:17" ht="15.75">
      <c r="A138" s="37">
        <v>62</v>
      </c>
      <c r="B138" s="38">
        <v>104</v>
      </c>
      <c r="C138" s="38" t="s">
        <v>238</v>
      </c>
      <c r="D138" s="93" t="s">
        <v>239</v>
      </c>
      <c r="E138" s="38" t="s">
        <v>240</v>
      </c>
      <c r="F138" s="94" t="s">
        <v>26</v>
      </c>
      <c r="G138" s="95" t="s">
        <v>14</v>
      </c>
      <c r="H138" s="42">
        <v>13189</v>
      </c>
      <c r="I138" s="42">
        <v>4723</v>
      </c>
      <c r="J138" s="42">
        <v>4397.91</v>
      </c>
      <c r="K138" s="42">
        <v>133.90999999999985</v>
      </c>
      <c r="L138" s="42">
        <f t="shared" si="6"/>
        <v>4264</v>
      </c>
      <c r="M138" s="42">
        <v>3842.06</v>
      </c>
      <c r="N138" s="43">
        <v>39.06</v>
      </c>
      <c r="O138" s="42">
        <f t="shared" si="7"/>
        <v>3803</v>
      </c>
      <c r="P138" s="42">
        <f t="shared" si="8"/>
        <v>12790</v>
      </c>
      <c r="Q138" s="44">
        <v>6993.98</v>
      </c>
    </row>
    <row r="139" spans="1:17" ht="15.75">
      <c r="A139" s="37">
        <v>63</v>
      </c>
      <c r="B139" s="38">
        <v>105</v>
      </c>
      <c r="C139" s="52" t="s">
        <v>241</v>
      </c>
      <c r="D139" s="38" t="s">
        <v>242</v>
      </c>
      <c r="E139" s="93" t="s">
        <v>243</v>
      </c>
      <c r="F139" s="38" t="s">
        <v>26</v>
      </c>
      <c r="G139" s="41" t="s">
        <v>11</v>
      </c>
      <c r="H139" s="42">
        <v>16409</v>
      </c>
      <c r="I139" s="42">
        <v>5426</v>
      </c>
      <c r="J139" s="42">
        <v>5497.38</v>
      </c>
      <c r="K139" s="42">
        <v>158.29</v>
      </c>
      <c r="L139" s="42">
        <f t="shared" si="6"/>
        <v>5339.09</v>
      </c>
      <c r="M139" s="42">
        <v>4857.2300000000005</v>
      </c>
      <c r="N139" s="43">
        <v>270.39999999999998</v>
      </c>
      <c r="O139" s="42">
        <f t="shared" si="7"/>
        <v>4586.8300000000008</v>
      </c>
      <c r="P139" s="42">
        <f t="shared" si="8"/>
        <v>15351.920000000002</v>
      </c>
      <c r="Q139" s="44">
        <v>10205.4</v>
      </c>
    </row>
    <row r="140" spans="1:17" ht="15.75">
      <c r="A140" s="37"/>
      <c r="B140" s="38">
        <v>106</v>
      </c>
      <c r="C140" s="52"/>
      <c r="D140" s="38"/>
      <c r="E140" s="96" t="s">
        <v>244</v>
      </c>
      <c r="F140" s="38" t="s">
        <v>10</v>
      </c>
      <c r="G140" s="41" t="s">
        <v>11</v>
      </c>
      <c r="H140" s="42">
        <v>0</v>
      </c>
      <c r="I140" s="42">
        <v>0</v>
      </c>
      <c r="J140" s="42">
        <v>4397.91</v>
      </c>
      <c r="K140" s="42">
        <v>0</v>
      </c>
      <c r="L140" s="42">
        <f t="shared" si="6"/>
        <v>4397.91</v>
      </c>
      <c r="M140" s="42">
        <v>3840.97</v>
      </c>
      <c r="N140" s="43">
        <v>0</v>
      </c>
      <c r="O140" s="42">
        <f t="shared" si="7"/>
        <v>3840.97</v>
      </c>
      <c r="P140" s="42">
        <f t="shared" si="8"/>
        <v>8238.8799999999992</v>
      </c>
      <c r="Q140" s="44">
        <v>6934.03</v>
      </c>
    </row>
    <row r="141" spans="1:17" ht="15.75">
      <c r="A141" s="97"/>
      <c r="B141" s="56"/>
      <c r="C141" s="98"/>
      <c r="D141" s="99"/>
      <c r="E141" s="100" t="s">
        <v>17</v>
      </c>
      <c r="F141" s="99"/>
      <c r="G141" s="101"/>
      <c r="H141" s="42">
        <v>16409</v>
      </c>
      <c r="I141" s="42">
        <v>5426</v>
      </c>
      <c r="J141" s="42">
        <v>9895.2900000000009</v>
      </c>
      <c r="K141" s="42">
        <v>158.29000000000087</v>
      </c>
      <c r="L141" s="42">
        <f t="shared" si="6"/>
        <v>9737</v>
      </c>
      <c r="M141" s="42">
        <v>8698.2000000000007</v>
      </c>
      <c r="N141" s="102">
        <v>270.39999999999998</v>
      </c>
      <c r="O141" s="42">
        <f t="shared" si="7"/>
        <v>8427.8000000000011</v>
      </c>
      <c r="P141" s="42">
        <f t="shared" si="8"/>
        <v>23590.800000000003</v>
      </c>
      <c r="Q141" s="44">
        <v>17139.43</v>
      </c>
    </row>
    <row r="142" spans="1:17" ht="15.75">
      <c r="A142" s="37">
        <v>64</v>
      </c>
      <c r="B142" s="38">
        <v>107</v>
      </c>
      <c r="C142" s="52" t="s">
        <v>245</v>
      </c>
      <c r="D142" s="38" t="s">
        <v>246</v>
      </c>
      <c r="E142" s="93" t="s">
        <v>247</v>
      </c>
      <c r="F142" s="38" t="s">
        <v>10</v>
      </c>
      <c r="G142" s="46" t="s">
        <v>14</v>
      </c>
      <c r="H142" s="42">
        <v>8799</v>
      </c>
      <c r="I142" s="42">
        <v>3147.9999999999995</v>
      </c>
      <c r="J142" s="42">
        <v>2931.94</v>
      </c>
      <c r="K142" s="42">
        <v>2.9400000000000546</v>
      </c>
      <c r="L142" s="42">
        <f t="shared" si="6"/>
        <v>2929</v>
      </c>
      <c r="M142" s="42">
        <v>2562.0500000000002</v>
      </c>
      <c r="N142" s="43">
        <v>1.05</v>
      </c>
      <c r="O142" s="42">
        <f t="shared" si="7"/>
        <v>2561</v>
      </c>
      <c r="P142" s="42">
        <f t="shared" si="8"/>
        <v>8638</v>
      </c>
      <c r="Q142" s="44">
        <v>4626.3599999999997</v>
      </c>
    </row>
    <row r="143" spans="1:17" ht="15.75">
      <c r="A143" s="37">
        <v>65</v>
      </c>
      <c r="B143" s="38">
        <v>108</v>
      </c>
      <c r="C143" s="52" t="s">
        <v>248</v>
      </c>
      <c r="D143" s="38" t="s">
        <v>249</v>
      </c>
      <c r="E143" s="93" t="s">
        <v>250</v>
      </c>
      <c r="F143" s="38" t="s">
        <v>10</v>
      </c>
      <c r="G143" s="41" t="s">
        <v>11</v>
      </c>
      <c r="H143" s="42">
        <v>13193</v>
      </c>
      <c r="I143" s="42">
        <v>4713</v>
      </c>
      <c r="J143" s="42">
        <v>4397.91</v>
      </c>
      <c r="K143" s="42">
        <v>14.909999999999854</v>
      </c>
      <c r="L143" s="42">
        <f t="shared" si="6"/>
        <v>4383</v>
      </c>
      <c r="M143" s="42">
        <v>3852.06</v>
      </c>
      <c r="N143" s="43">
        <v>155.06</v>
      </c>
      <c r="O143" s="42">
        <f t="shared" si="7"/>
        <v>3697</v>
      </c>
      <c r="P143" s="42">
        <f t="shared" si="8"/>
        <v>12793</v>
      </c>
      <c r="Q143" s="44">
        <v>6937.03</v>
      </c>
    </row>
    <row r="144" spans="1:17" ht="15.75">
      <c r="A144" s="37">
        <v>66</v>
      </c>
      <c r="B144" s="38">
        <v>109</v>
      </c>
      <c r="C144" s="52" t="s">
        <v>251</v>
      </c>
      <c r="D144" s="38" t="s">
        <v>252</v>
      </c>
      <c r="E144" s="93" t="s">
        <v>253</v>
      </c>
      <c r="F144" s="38" t="s">
        <v>10</v>
      </c>
      <c r="G144" s="41" t="s">
        <v>11</v>
      </c>
      <c r="H144" s="42">
        <v>13200</v>
      </c>
      <c r="I144" s="42">
        <v>3864</v>
      </c>
      <c r="J144" s="42">
        <v>4397.91</v>
      </c>
      <c r="K144" s="42">
        <v>97.909999999999854</v>
      </c>
      <c r="L144" s="42">
        <f t="shared" si="6"/>
        <v>4300</v>
      </c>
      <c r="M144" s="42">
        <v>4701.0599999999995</v>
      </c>
      <c r="N144" s="43">
        <v>0.06</v>
      </c>
      <c r="O144" s="42">
        <f t="shared" si="7"/>
        <v>4700.9999999999991</v>
      </c>
      <c r="P144" s="42">
        <f t="shared" si="8"/>
        <v>12865</v>
      </c>
      <c r="Q144" s="44">
        <v>6945.7699999999995</v>
      </c>
    </row>
    <row r="145" spans="1:17" ht="15.75">
      <c r="A145" s="37">
        <v>67</v>
      </c>
      <c r="B145" s="38">
        <v>110</v>
      </c>
      <c r="C145" s="52" t="s">
        <v>254</v>
      </c>
      <c r="D145" s="38" t="s">
        <v>255</v>
      </c>
      <c r="E145" s="93" t="s">
        <v>256</v>
      </c>
      <c r="F145" s="38" t="s">
        <v>16</v>
      </c>
      <c r="G145" s="46" t="s">
        <v>14</v>
      </c>
      <c r="H145" s="42">
        <v>10993.74</v>
      </c>
      <c r="I145" s="42">
        <v>3919.26</v>
      </c>
      <c r="J145" s="42">
        <v>3664.92</v>
      </c>
      <c r="K145" s="42">
        <v>460.78</v>
      </c>
      <c r="L145" s="42">
        <f t="shared" ref="L145:L207" si="10">J145-K145</f>
        <v>3204.1400000000003</v>
      </c>
      <c r="M145" s="42">
        <v>3218.29</v>
      </c>
      <c r="N145" s="43">
        <v>163.95</v>
      </c>
      <c r="O145" s="42">
        <f t="shared" ref="O145:O208" si="11">M145-N145</f>
        <v>3054.34</v>
      </c>
      <c r="P145" s="42">
        <f t="shared" ref="P145:P208" si="12">O145+L145+I145</f>
        <v>10177.740000000002</v>
      </c>
      <c r="Q145" s="44">
        <v>5822.53</v>
      </c>
    </row>
    <row r="146" spans="1:17" ht="15.75">
      <c r="A146" s="37"/>
      <c r="B146" s="38">
        <v>111</v>
      </c>
      <c r="C146" s="52"/>
      <c r="D146" s="53" t="s">
        <v>257</v>
      </c>
      <c r="E146" s="103" t="s">
        <v>258</v>
      </c>
      <c r="F146" s="104" t="s">
        <v>10</v>
      </c>
      <c r="G146" s="105" t="s">
        <v>14</v>
      </c>
      <c r="H146" s="42">
        <v>11000.26</v>
      </c>
      <c r="I146" s="42">
        <v>3936.7400000000002</v>
      </c>
      <c r="J146" s="42">
        <v>3664.92</v>
      </c>
      <c r="K146" s="42">
        <v>0</v>
      </c>
      <c r="L146" s="42">
        <f t="shared" si="10"/>
        <v>3664.92</v>
      </c>
      <c r="M146" s="42">
        <v>3200.81</v>
      </c>
      <c r="N146" s="42">
        <v>0</v>
      </c>
      <c r="O146" s="42">
        <f t="shared" si="11"/>
        <v>3200.81</v>
      </c>
      <c r="P146" s="42">
        <f t="shared" si="12"/>
        <v>10802.47</v>
      </c>
      <c r="Q146" s="44">
        <v>4622.6899999999996</v>
      </c>
    </row>
    <row r="147" spans="1:17" ht="15.75">
      <c r="A147" s="37"/>
      <c r="B147" s="38">
        <v>112</v>
      </c>
      <c r="C147" s="52"/>
      <c r="D147" s="38"/>
      <c r="E147" s="106" t="s">
        <v>259</v>
      </c>
      <c r="F147" s="77" t="s">
        <v>10</v>
      </c>
      <c r="G147" s="46" t="s">
        <v>14</v>
      </c>
      <c r="H147" s="42">
        <v>0</v>
      </c>
      <c r="I147" s="42">
        <v>0</v>
      </c>
      <c r="J147" s="42">
        <v>2931.94</v>
      </c>
      <c r="K147" s="42">
        <v>0</v>
      </c>
      <c r="L147" s="42">
        <f t="shared" si="10"/>
        <v>2931.94</v>
      </c>
      <c r="M147" s="42">
        <v>2560.65</v>
      </c>
      <c r="N147" s="42">
        <v>0</v>
      </c>
      <c r="O147" s="42">
        <f t="shared" si="11"/>
        <v>2560.65</v>
      </c>
      <c r="P147" s="42">
        <f t="shared" si="12"/>
        <v>5492.59</v>
      </c>
      <c r="Q147" s="44">
        <v>4622.6899999999996</v>
      </c>
    </row>
    <row r="148" spans="1:17" ht="16.5" thickBot="1">
      <c r="A148" s="47"/>
      <c r="B148" s="56"/>
      <c r="C148" s="58"/>
      <c r="D148" s="50"/>
      <c r="E148" s="216" t="s">
        <v>17</v>
      </c>
      <c r="F148" s="217"/>
      <c r="G148" s="51"/>
      <c r="H148" s="42">
        <v>21994</v>
      </c>
      <c r="I148" s="42">
        <v>7856.0000000000009</v>
      </c>
      <c r="J148" s="42">
        <v>10261.780000000001</v>
      </c>
      <c r="K148" s="42">
        <v>460.78000000000065</v>
      </c>
      <c r="L148" s="42">
        <f t="shared" si="10"/>
        <v>9801</v>
      </c>
      <c r="M148" s="42">
        <v>8979.75</v>
      </c>
      <c r="N148" s="43">
        <v>163.95</v>
      </c>
      <c r="O148" s="42">
        <f t="shared" si="11"/>
        <v>8815.7999999999993</v>
      </c>
      <c r="P148" s="42">
        <f t="shared" si="12"/>
        <v>26472.799999999999</v>
      </c>
      <c r="Q148" s="44">
        <v>15067.91</v>
      </c>
    </row>
    <row r="149" spans="1:17" ht="15.75">
      <c r="A149" s="37">
        <v>68</v>
      </c>
      <c r="B149" s="38">
        <v>113</v>
      </c>
      <c r="C149" s="52" t="s">
        <v>260</v>
      </c>
      <c r="D149" s="38" t="s">
        <v>261</v>
      </c>
      <c r="E149" s="93" t="s">
        <v>262</v>
      </c>
      <c r="F149" s="38" t="s">
        <v>10</v>
      </c>
      <c r="G149" s="41" t="s">
        <v>11</v>
      </c>
      <c r="H149" s="42">
        <v>13077</v>
      </c>
      <c r="I149" s="42">
        <v>4336</v>
      </c>
      <c r="J149" s="42">
        <v>4397.91</v>
      </c>
      <c r="K149" s="42">
        <v>186.90999999999985</v>
      </c>
      <c r="L149" s="42">
        <f t="shared" si="10"/>
        <v>4211</v>
      </c>
      <c r="M149" s="42">
        <v>3890.5699999999997</v>
      </c>
      <c r="N149" s="43">
        <v>60.57</v>
      </c>
      <c r="O149" s="42">
        <f t="shared" si="11"/>
        <v>3829.9999999999995</v>
      </c>
      <c r="P149" s="42">
        <f t="shared" si="12"/>
        <v>12377</v>
      </c>
      <c r="Q149" s="44">
        <v>7008.57</v>
      </c>
    </row>
    <row r="150" spans="1:17" ht="15.75">
      <c r="A150" s="37">
        <v>69</v>
      </c>
      <c r="B150" s="38">
        <v>114</v>
      </c>
      <c r="C150" s="52" t="s">
        <v>263</v>
      </c>
      <c r="D150" s="38" t="s">
        <v>264</v>
      </c>
      <c r="E150" s="93" t="s">
        <v>265</v>
      </c>
      <c r="F150" s="38" t="s">
        <v>10</v>
      </c>
      <c r="G150" s="46" t="s">
        <v>14</v>
      </c>
      <c r="H150" s="42">
        <v>8692.6</v>
      </c>
      <c r="I150" s="42">
        <v>2923</v>
      </c>
      <c r="J150" s="42">
        <v>2931.94</v>
      </c>
      <c r="K150" s="42">
        <v>12.940000000000055</v>
      </c>
      <c r="L150" s="42">
        <f t="shared" si="10"/>
        <v>2919</v>
      </c>
      <c r="M150" s="42">
        <v>2561.39</v>
      </c>
      <c r="N150" s="43">
        <v>6.39</v>
      </c>
      <c r="O150" s="42">
        <f t="shared" si="11"/>
        <v>2555</v>
      </c>
      <c r="P150" s="42">
        <f t="shared" si="12"/>
        <v>8397</v>
      </c>
      <c r="Q150" s="44">
        <v>4681.6499999999996</v>
      </c>
    </row>
    <row r="151" spans="1:17" ht="15.75">
      <c r="A151" s="37">
        <v>70</v>
      </c>
      <c r="B151" s="38">
        <v>115</v>
      </c>
      <c r="C151" s="52" t="s">
        <v>266</v>
      </c>
      <c r="D151" s="38" t="s">
        <v>267</v>
      </c>
      <c r="E151" s="93" t="s">
        <v>268</v>
      </c>
      <c r="F151" s="38" t="s">
        <v>10</v>
      </c>
      <c r="G151" s="41" t="s">
        <v>11</v>
      </c>
      <c r="H151" s="42">
        <v>12928.13</v>
      </c>
      <c r="I151" s="42">
        <v>3828.0600000000004</v>
      </c>
      <c r="J151" s="42">
        <v>4397.91</v>
      </c>
      <c r="K151" s="42">
        <v>403.61</v>
      </c>
      <c r="L151" s="42">
        <f t="shared" si="10"/>
        <v>3994.2999999999997</v>
      </c>
      <c r="M151" s="42">
        <v>4398.51</v>
      </c>
      <c r="N151" s="43">
        <v>1073.75</v>
      </c>
      <c r="O151" s="42">
        <f t="shared" si="11"/>
        <v>3324.76</v>
      </c>
      <c r="P151" s="42">
        <f t="shared" si="12"/>
        <v>11147.119999999999</v>
      </c>
      <c r="Q151" s="44">
        <v>6957.07</v>
      </c>
    </row>
    <row r="152" spans="1:17" ht="15.75">
      <c r="A152" s="37"/>
      <c r="B152" s="38">
        <v>116</v>
      </c>
      <c r="C152" s="52"/>
      <c r="D152" s="38"/>
      <c r="E152" s="93" t="s">
        <v>269</v>
      </c>
      <c r="F152" s="38" t="s">
        <v>10</v>
      </c>
      <c r="G152" s="41" t="s">
        <v>11</v>
      </c>
      <c r="H152" s="42">
        <v>13200.33</v>
      </c>
      <c r="I152" s="42">
        <v>4385.6000000000004</v>
      </c>
      <c r="J152" s="42">
        <v>4397.91</v>
      </c>
      <c r="K152" s="42">
        <v>0</v>
      </c>
      <c r="L152" s="42">
        <f t="shared" si="10"/>
        <v>4397.91</v>
      </c>
      <c r="M152" s="42">
        <v>3840.97</v>
      </c>
      <c r="N152" s="42">
        <v>0</v>
      </c>
      <c r="O152" s="42">
        <f t="shared" si="11"/>
        <v>3840.97</v>
      </c>
      <c r="P152" s="42">
        <f t="shared" si="12"/>
        <v>12624.48</v>
      </c>
      <c r="Q152" s="44">
        <v>6934.03</v>
      </c>
    </row>
    <row r="153" spans="1:17" ht="15.75">
      <c r="A153" s="37"/>
      <c r="B153" s="38">
        <v>117</v>
      </c>
      <c r="C153" s="52"/>
      <c r="D153" s="38"/>
      <c r="E153" s="93" t="s">
        <v>270</v>
      </c>
      <c r="F153" s="38" t="s">
        <v>10</v>
      </c>
      <c r="G153" s="41" t="s">
        <v>11</v>
      </c>
      <c r="H153" s="42">
        <v>13200.33</v>
      </c>
      <c r="I153" s="42">
        <v>4385.6000000000004</v>
      </c>
      <c r="J153" s="42">
        <v>4397.91</v>
      </c>
      <c r="K153" s="42">
        <v>0</v>
      </c>
      <c r="L153" s="42">
        <f t="shared" si="10"/>
        <v>4397.91</v>
      </c>
      <c r="M153" s="42">
        <v>3840.97</v>
      </c>
      <c r="N153" s="42">
        <v>0</v>
      </c>
      <c r="O153" s="42">
        <f t="shared" si="11"/>
        <v>3840.97</v>
      </c>
      <c r="P153" s="42">
        <f t="shared" si="12"/>
        <v>12624.48</v>
      </c>
      <c r="Q153" s="44">
        <v>6934.03</v>
      </c>
    </row>
    <row r="154" spans="1:17" ht="15.75">
      <c r="A154" s="37"/>
      <c r="B154" s="38">
        <v>118</v>
      </c>
      <c r="C154" s="52"/>
      <c r="D154" s="38"/>
      <c r="E154" s="93" t="s">
        <v>271</v>
      </c>
      <c r="F154" s="38" t="s">
        <v>10</v>
      </c>
      <c r="G154" s="46" t="s">
        <v>14</v>
      </c>
      <c r="H154" s="42">
        <v>8800.2099999999991</v>
      </c>
      <c r="I154" s="42">
        <v>2923.74</v>
      </c>
      <c r="J154" s="42">
        <v>2931.94</v>
      </c>
      <c r="K154" s="42">
        <v>0</v>
      </c>
      <c r="L154" s="42">
        <f t="shared" si="10"/>
        <v>2931.94</v>
      </c>
      <c r="M154" s="42">
        <v>2560.65</v>
      </c>
      <c r="N154" s="42">
        <v>0</v>
      </c>
      <c r="O154" s="42">
        <f t="shared" si="11"/>
        <v>2560.65</v>
      </c>
      <c r="P154" s="42">
        <f t="shared" si="12"/>
        <v>8416.33</v>
      </c>
      <c r="Q154" s="44">
        <v>4622.6899999999996</v>
      </c>
    </row>
    <row r="155" spans="1:17" ht="15.75">
      <c r="A155" s="37"/>
      <c r="B155" s="38">
        <v>119</v>
      </c>
      <c r="C155" s="52"/>
      <c r="D155" s="38"/>
      <c r="E155" s="107" t="s">
        <v>272</v>
      </c>
      <c r="F155" s="77" t="s">
        <v>10</v>
      </c>
      <c r="G155" s="46" t="s">
        <v>14</v>
      </c>
      <c r="H155" s="42">
        <v>0</v>
      </c>
      <c r="I155" s="42">
        <v>0</v>
      </c>
      <c r="J155" s="42">
        <v>2931.94</v>
      </c>
      <c r="K155" s="42">
        <v>0</v>
      </c>
      <c r="L155" s="42">
        <f t="shared" si="10"/>
        <v>2931.94</v>
      </c>
      <c r="M155" s="42">
        <v>2560.65</v>
      </c>
      <c r="N155" s="42">
        <v>0</v>
      </c>
      <c r="O155" s="42">
        <f t="shared" si="11"/>
        <v>2560.65</v>
      </c>
      <c r="P155" s="42">
        <f t="shared" si="12"/>
        <v>5492.59</v>
      </c>
      <c r="Q155" s="44">
        <v>4622.6899999999996</v>
      </c>
    </row>
    <row r="156" spans="1:17" ht="16.5" thickBot="1">
      <c r="A156" s="47"/>
      <c r="B156" s="56"/>
      <c r="C156" s="58"/>
      <c r="D156" s="50"/>
      <c r="E156" s="216" t="s">
        <v>17</v>
      </c>
      <c r="F156" s="217"/>
      <c r="G156" s="51"/>
      <c r="H156" s="42">
        <v>48129</v>
      </c>
      <c r="I156" s="42">
        <v>15523</v>
      </c>
      <c r="J156" s="42">
        <v>19057.61</v>
      </c>
      <c r="K156" s="42">
        <v>403.61000000000058</v>
      </c>
      <c r="L156" s="42">
        <f t="shared" si="10"/>
        <v>18654</v>
      </c>
      <c r="M156" s="42">
        <v>17201.75</v>
      </c>
      <c r="N156" s="43">
        <v>1073.75</v>
      </c>
      <c r="O156" s="42">
        <f t="shared" si="11"/>
        <v>16128</v>
      </c>
      <c r="P156" s="42">
        <f t="shared" si="12"/>
        <v>50305</v>
      </c>
      <c r="Q156" s="44">
        <v>30070.510000000002</v>
      </c>
    </row>
    <row r="157" spans="1:17" ht="15.75">
      <c r="A157" s="37">
        <v>71</v>
      </c>
      <c r="B157" s="38">
        <v>120</v>
      </c>
      <c r="C157" s="52" t="s">
        <v>273</v>
      </c>
      <c r="D157" s="38" t="s">
        <v>274</v>
      </c>
      <c r="E157" s="93" t="s">
        <v>275</v>
      </c>
      <c r="F157" s="38" t="s">
        <v>26</v>
      </c>
      <c r="G157" s="46" t="s">
        <v>14</v>
      </c>
      <c r="H157" s="42">
        <v>13032.74</v>
      </c>
      <c r="I157" s="42">
        <v>4376.33</v>
      </c>
      <c r="J157" s="42">
        <v>4397.91</v>
      </c>
      <c r="K157" s="42">
        <v>31.83</v>
      </c>
      <c r="L157" s="42">
        <f t="shared" si="10"/>
        <v>4366.08</v>
      </c>
      <c r="M157" s="42">
        <v>3850.24</v>
      </c>
      <c r="N157" s="43">
        <v>0.05</v>
      </c>
      <c r="O157" s="42">
        <f t="shared" si="11"/>
        <v>3850.1899999999996</v>
      </c>
      <c r="P157" s="42">
        <f t="shared" si="12"/>
        <v>12592.6</v>
      </c>
      <c r="Q157" s="44">
        <v>6948.4599999999991</v>
      </c>
    </row>
    <row r="158" spans="1:17" ht="15.75">
      <c r="A158" s="37"/>
      <c r="B158" s="38">
        <v>121</v>
      </c>
      <c r="C158" s="52"/>
      <c r="D158" s="38"/>
      <c r="E158" s="93" t="s">
        <v>276</v>
      </c>
      <c r="F158" s="59" t="s">
        <v>16</v>
      </c>
      <c r="G158" s="46" t="s">
        <v>14</v>
      </c>
      <c r="H158" s="42">
        <v>11000.26</v>
      </c>
      <c r="I158" s="42">
        <v>3654.67</v>
      </c>
      <c r="J158" s="42">
        <v>3664.92</v>
      </c>
      <c r="K158" s="42">
        <v>0</v>
      </c>
      <c r="L158" s="42">
        <f t="shared" si="10"/>
        <v>3664.92</v>
      </c>
      <c r="M158" s="42">
        <v>3200.81</v>
      </c>
      <c r="N158" s="43">
        <v>0</v>
      </c>
      <c r="O158" s="42">
        <f t="shared" si="11"/>
        <v>3200.81</v>
      </c>
      <c r="P158" s="42">
        <f t="shared" si="12"/>
        <v>10520.4</v>
      </c>
      <c r="Q158" s="44">
        <v>5778.36</v>
      </c>
    </row>
    <row r="159" spans="1:17" ht="16.5" thickBot="1">
      <c r="A159" s="47"/>
      <c r="B159" s="56"/>
      <c r="C159" s="58"/>
      <c r="D159" s="50"/>
      <c r="E159" s="216" t="s">
        <v>17</v>
      </c>
      <c r="F159" s="217"/>
      <c r="G159" s="51"/>
      <c r="H159" s="42">
        <v>24033</v>
      </c>
      <c r="I159" s="42">
        <v>8031</v>
      </c>
      <c r="J159" s="42">
        <v>8062.83</v>
      </c>
      <c r="K159" s="42">
        <v>31.829999999999927</v>
      </c>
      <c r="L159" s="42">
        <f t="shared" si="10"/>
        <v>8031</v>
      </c>
      <c r="M159" s="42">
        <v>7051.05</v>
      </c>
      <c r="N159" s="43">
        <v>0.05</v>
      </c>
      <c r="O159" s="42">
        <f t="shared" si="11"/>
        <v>7051</v>
      </c>
      <c r="P159" s="42">
        <f t="shared" si="12"/>
        <v>23113</v>
      </c>
      <c r="Q159" s="44">
        <v>12726.82</v>
      </c>
    </row>
    <row r="160" spans="1:17" ht="15.75">
      <c r="A160" s="37">
        <v>72</v>
      </c>
      <c r="B160" s="38">
        <v>122</v>
      </c>
      <c r="C160" s="52" t="s">
        <v>277</v>
      </c>
      <c r="D160" s="38" t="s">
        <v>278</v>
      </c>
      <c r="E160" s="93" t="s">
        <v>279</v>
      </c>
      <c r="F160" s="53" t="s">
        <v>26</v>
      </c>
      <c r="G160" s="41" t="s">
        <v>11</v>
      </c>
      <c r="H160" s="42">
        <v>19578</v>
      </c>
      <c r="I160" s="42">
        <v>6371</v>
      </c>
      <c r="J160" s="42">
        <v>6596.86</v>
      </c>
      <c r="K160" s="42">
        <v>202.85999999999967</v>
      </c>
      <c r="L160" s="42">
        <f t="shared" si="10"/>
        <v>6394</v>
      </c>
      <c r="M160" s="42">
        <v>5968.87</v>
      </c>
      <c r="N160" s="43">
        <v>255.87</v>
      </c>
      <c r="O160" s="42">
        <f t="shared" si="11"/>
        <v>5713</v>
      </c>
      <c r="P160" s="42">
        <f t="shared" si="12"/>
        <v>18478</v>
      </c>
      <c r="Q160" s="44">
        <v>9599.08</v>
      </c>
    </row>
    <row r="161" spans="1:17" ht="15.75">
      <c r="A161" s="37">
        <v>73</v>
      </c>
      <c r="B161" s="38">
        <v>123</v>
      </c>
      <c r="C161" s="52" t="s">
        <v>280</v>
      </c>
      <c r="D161" s="38" t="s">
        <v>281</v>
      </c>
      <c r="E161" s="93" t="s">
        <v>282</v>
      </c>
      <c r="F161" s="40" t="s">
        <v>16</v>
      </c>
      <c r="G161" s="46" t="s">
        <v>14</v>
      </c>
      <c r="H161" s="42">
        <v>10980</v>
      </c>
      <c r="I161" s="42">
        <v>3899.0000000000005</v>
      </c>
      <c r="J161" s="42">
        <v>3664.92</v>
      </c>
      <c r="K161" s="42">
        <v>42.920000000000073</v>
      </c>
      <c r="L161" s="42">
        <f t="shared" si="10"/>
        <v>3622</v>
      </c>
      <c r="M161" s="42">
        <v>3238.5499999999997</v>
      </c>
      <c r="N161" s="43">
        <v>39.549999999999997</v>
      </c>
      <c r="O161" s="42">
        <f t="shared" si="11"/>
        <v>3198.9999999999995</v>
      </c>
      <c r="P161" s="42">
        <f t="shared" si="12"/>
        <v>10720</v>
      </c>
      <c r="Q161" s="44">
        <v>5815.0999999999995</v>
      </c>
    </row>
    <row r="162" spans="1:17" ht="15.75">
      <c r="A162" s="37">
        <v>74</v>
      </c>
      <c r="B162" s="38">
        <v>124</v>
      </c>
      <c r="C162" s="52" t="s">
        <v>283</v>
      </c>
      <c r="D162" s="38" t="s">
        <v>284</v>
      </c>
      <c r="E162" s="93" t="s">
        <v>285</v>
      </c>
      <c r="F162" s="38" t="s">
        <v>26</v>
      </c>
      <c r="G162" s="46" t="s">
        <v>14</v>
      </c>
      <c r="H162" s="42">
        <v>13137</v>
      </c>
      <c r="I162" s="42">
        <v>4356</v>
      </c>
      <c r="J162" s="42">
        <v>4397.91</v>
      </c>
      <c r="K162" s="42">
        <v>27.909999999999854</v>
      </c>
      <c r="L162" s="42">
        <f t="shared" si="10"/>
        <v>4370</v>
      </c>
      <c r="M162" s="42">
        <v>3870.5699999999997</v>
      </c>
      <c r="N162" s="43">
        <v>8.57</v>
      </c>
      <c r="O162" s="42">
        <f t="shared" si="11"/>
        <v>3861.9999999999995</v>
      </c>
      <c r="P162" s="42">
        <f t="shared" si="12"/>
        <v>12588</v>
      </c>
      <c r="Q162" s="44">
        <v>6946.0399999999991</v>
      </c>
    </row>
    <row r="163" spans="1:17" ht="15.75">
      <c r="A163" s="37">
        <v>75</v>
      </c>
      <c r="B163" s="38">
        <v>125</v>
      </c>
      <c r="C163" s="90" t="s">
        <v>286</v>
      </c>
      <c r="D163" s="59" t="s">
        <v>287</v>
      </c>
      <c r="E163" s="108" t="s">
        <v>288</v>
      </c>
      <c r="F163" s="38" t="s">
        <v>10</v>
      </c>
      <c r="G163" s="46" t="s">
        <v>14</v>
      </c>
      <c r="H163" s="42">
        <v>8691</v>
      </c>
      <c r="I163" s="42">
        <v>2898</v>
      </c>
      <c r="J163" s="42">
        <v>2931.94</v>
      </c>
      <c r="K163" s="42">
        <v>123.94000000000005</v>
      </c>
      <c r="L163" s="42">
        <f t="shared" si="10"/>
        <v>2808</v>
      </c>
      <c r="M163" s="42">
        <v>2586.39</v>
      </c>
      <c r="N163" s="43">
        <v>119.39</v>
      </c>
      <c r="O163" s="42">
        <f t="shared" si="11"/>
        <v>2467</v>
      </c>
      <c r="P163" s="42">
        <f t="shared" si="12"/>
        <v>8173</v>
      </c>
      <c r="Q163" s="44">
        <v>4645.5999999999995</v>
      </c>
    </row>
    <row r="164" spans="1:17" ht="15.75">
      <c r="A164" s="37">
        <v>76</v>
      </c>
      <c r="B164" s="38">
        <v>126</v>
      </c>
      <c r="C164" s="90" t="s">
        <v>289</v>
      </c>
      <c r="D164" s="59" t="s">
        <v>290</v>
      </c>
      <c r="E164" s="53" t="s">
        <v>291</v>
      </c>
      <c r="F164" s="59" t="s">
        <v>16</v>
      </c>
      <c r="G164" s="79" t="s">
        <v>14</v>
      </c>
      <c r="H164" s="42">
        <v>8798.58</v>
      </c>
      <c r="I164" s="42">
        <v>3127.2</v>
      </c>
      <c r="J164" s="42">
        <v>2931.94</v>
      </c>
      <c r="K164" s="42">
        <v>19.82</v>
      </c>
      <c r="L164" s="42">
        <f t="shared" si="10"/>
        <v>2912.12</v>
      </c>
      <c r="M164" s="42">
        <v>2582.85</v>
      </c>
      <c r="N164" s="43">
        <v>726.15</v>
      </c>
      <c r="O164" s="42">
        <f t="shared" si="11"/>
        <v>1856.6999999999998</v>
      </c>
      <c r="P164" s="42">
        <f t="shared" si="12"/>
        <v>7896.0199999999995</v>
      </c>
      <c r="Q164" s="44">
        <v>5094.75</v>
      </c>
    </row>
    <row r="165" spans="1:17" ht="15.75">
      <c r="A165" s="37"/>
      <c r="B165" s="38">
        <v>127</v>
      </c>
      <c r="C165" s="90"/>
      <c r="D165" s="59"/>
      <c r="E165" s="59" t="s">
        <v>292</v>
      </c>
      <c r="F165" s="59" t="s">
        <v>10</v>
      </c>
      <c r="G165" s="79" t="s">
        <v>14</v>
      </c>
      <c r="H165" s="42">
        <v>8800.2099999999991</v>
      </c>
      <c r="I165" s="42">
        <v>3149.3999999999996</v>
      </c>
      <c r="J165" s="42">
        <v>2931.94</v>
      </c>
      <c r="K165" s="42">
        <v>0</v>
      </c>
      <c r="L165" s="42">
        <f t="shared" si="10"/>
        <v>2931.94</v>
      </c>
      <c r="M165" s="42">
        <v>2560.65</v>
      </c>
      <c r="N165" s="43">
        <v>0</v>
      </c>
      <c r="O165" s="42">
        <f t="shared" si="11"/>
        <v>2560.65</v>
      </c>
      <c r="P165" s="42">
        <f t="shared" si="12"/>
        <v>8641.99</v>
      </c>
      <c r="Q165" s="44">
        <v>4622.6899999999996</v>
      </c>
    </row>
    <row r="166" spans="1:17" ht="15.75">
      <c r="A166" s="37"/>
      <c r="B166" s="38">
        <v>128</v>
      </c>
      <c r="C166" s="90"/>
      <c r="D166" s="59"/>
      <c r="E166" s="59" t="s">
        <v>293</v>
      </c>
      <c r="F166" s="59" t="s">
        <v>10</v>
      </c>
      <c r="G166" s="79" t="s">
        <v>14</v>
      </c>
      <c r="H166" s="42">
        <v>8800.2099999999991</v>
      </c>
      <c r="I166" s="42">
        <v>3149.3999999999996</v>
      </c>
      <c r="J166" s="42">
        <v>2931.94</v>
      </c>
      <c r="K166" s="42">
        <v>0</v>
      </c>
      <c r="L166" s="42">
        <f t="shared" si="10"/>
        <v>2931.94</v>
      </c>
      <c r="M166" s="42">
        <v>2560.65</v>
      </c>
      <c r="N166" s="43">
        <v>0</v>
      </c>
      <c r="O166" s="42">
        <f t="shared" si="11"/>
        <v>2560.65</v>
      </c>
      <c r="P166" s="42">
        <f t="shared" si="12"/>
        <v>8641.99</v>
      </c>
      <c r="Q166" s="44">
        <v>4622.6899999999996</v>
      </c>
    </row>
    <row r="167" spans="1:17" ht="16.5" thickBot="1">
      <c r="A167" s="47"/>
      <c r="B167" s="56"/>
      <c r="C167" s="58"/>
      <c r="D167" s="50"/>
      <c r="E167" s="216" t="s">
        <v>17</v>
      </c>
      <c r="F167" s="217"/>
      <c r="G167" s="51"/>
      <c r="H167" s="42">
        <v>26399</v>
      </c>
      <c r="I167" s="42">
        <v>9425.9999999999982</v>
      </c>
      <c r="J167" s="42">
        <v>8795.82</v>
      </c>
      <c r="K167" s="42">
        <v>19.819999999999709</v>
      </c>
      <c r="L167" s="42">
        <f t="shared" si="10"/>
        <v>8776</v>
      </c>
      <c r="M167" s="42">
        <v>7704.1500000000005</v>
      </c>
      <c r="N167" s="43">
        <v>726.15</v>
      </c>
      <c r="O167" s="42">
        <f t="shared" si="11"/>
        <v>6978.0000000000009</v>
      </c>
      <c r="P167" s="42">
        <f t="shared" si="12"/>
        <v>25180</v>
      </c>
      <c r="Q167" s="44">
        <v>14340.130000000001</v>
      </c>
    </row>
    <row r="168" spans="1:17" ht="15.75">
      <c r="A168" s="37">
        <v>77</v>
      </c>
      <c r="B168" s="38">
        <v>129</v>
      </c>
      <c r="C168" s="90" t="s">
        <v>294</v>
      </c>
      <c r="D168" s="59" t="s">
        <v>295</v>
      </c>
      <c r="E168" s="59" t="s">
        <v>296</v>
      </c>
      <c r="F168" s="59" t="s">
        <v>10</v>
      </c>
      <c r="G168" s="79" t="s">
        <v>14</v>
      </c>
      <c r="H168" s="42">
        <v>8515.5300000000007</v>
      </c>
      <c r="I168" s="42">
        <v>2841.5899999999997</v>
      </c>
      <c r="J168" s="42">
        <v>2931.94</v>
      </c>
      <c r="K168" s="42">
        <v>843.8</v>
      </c>
      <c r="L168" s="42">
        <f t="shared" si="10"/>
        <v>2088.1400000000003</v>
      </c>
      <c r="M168" s="42">
        <v>2642.8</v>
      </c>
      <c r="N168" s="43">
        <v>1997.22</v>
      </c>
      <c r="O168" s="42">
        <f t="shared" si="11"/>
        <v>645.58000000000015</v>
      </c>
      <c r="P168" s="42">
        <f t="shared" si="12"/>
        <v>5575.3099999999995</v>
      </c>
      <c r="Q168" s="44">
        <v>4727.1799999999994</v>
      </c>
    </row>
    <row r="169" spans="1:17" ht="15.75">
      <c r="A169" s="37"/>
      <c r="B169" s="38">
        <v>130</v>
      </c>
      <c r="C169" s="90"/>
      <c r="D169" s="59"/>
      <c r="E169" s="59" t="s">
        <v>297</v>
      </c>
      <c r="F169" s="109" t="s">
        <v>16</v>
      </c>
      <c r="G169" s="79" t="s">
        <v>14</v>
      </c>
      <c r="H169" s="42">
        <v>11000.26</v>
      </c>
      <c r="I169" s="42">
        <v>3654.67</v>
      </c>
      <c r="J169" s="42">
        <v>3664.92</v>
      </c>
      <c r="K169" s="42">
        <v>0</v>
      </c>
      <c r="L169" s="42">
        <f t="shared" si="10"/>
        <v>3664.92</v>
      </c>
      <c r="M169" s="42">
        <v>3200.81</v>
      </c>
      <c r="N169" s="43">
        <v>0</v>
      </c>
      <c r="O169" s="42">
        <f t="shared" si="11"/>
        <v>3200.81</v>
      </c>
      <c r="P169" s="42">
        <f t="shared" si="12"/>
        <v>10520.4</v>
      </c>
      <c r="Q169" s="44">
        <v>0</v>
      </c>
    </row>
    <row r="170" spans="1:17" ht="15.75">
      <c r="A170" s="37"/>
      <c r="B170" s="38">
        <v>131</v>
      </c>
      <c r="C170" s="90"/>
      <c r="D170" s="59"/>
      <c r="E170" s="65" t="s">
        <v>298</v>
      </c>
      <c r="F170" s="110" t="s">
        <v>10</v>
      </c>
      <c r="G170" s="64" t="s">
        <v>14</v>
      </c>
      <c r="H170" s="42">
        <v>8800.2099999999991</v>
      </c>
      <c r="I170" s="42">
        <v>2923.74</v>
      </c>
      <c r="J170" s="42">
        <v>2931.94</v>
      </c>
      <c r="K170" s="42">
        <v>0</v>
      </c>
      <c r="L170" s="42">
        <f t="shared" si="10"/>
        <v>2931.94</v>
      </c>
      <c r="M170" s="42">
        <v>2560.61</v>
      </c>
      <c r="N170" s="43">
        <v>0</v>
      </c>
      <c r="O170" s="42">
        <f t="shared" si="11"/>
        <v>2560.61</v>
      </c>
      <c r="P170" s="42">
        <f t="shared" si="12"/>
        <v>8416.2900000000009</v>
      </c>
      <c r="Q170" s="44">
        <v>0</v>
      </c>
    </row>
    <row r="171" spans="1:17" ht="16.5" thickBot="1">
      <c r="A171" s="47"/>
      <c r="B171" s="56"/>
      <c r="C171" s="58"/>
      <c r="D171" s="50"/>
      <c r="E171" s="216" t="s">
        <v>17</v>
      </c>
      <c r="F171" s="217"/>
      <c r="G171" s="51"/>
      <c r="H171" s="42">
        <v>28315.999999999996</v>
      </c>
      <c r="I171" s="42">
        <v>9420</v>
      </c>
      <c r="J171" s="42">
        <v>9528.8000000000011</v>
      </c>
      <c r="K171" s="42">
        <v>843.80000000000109</v>
      </c>
      <c r="L171" s="42">
        <f t="shared" si="10"/>
        <v>8685</v>
      </c>
      <c r="M171" s="42">
        <v>8404.2199999999993</v>
      </c>
      <c r="N171" s="43">
        <v>1997.22</v>
      </c>
      <c r="O171" s="42">
        <f t="shared" si="11"/>
        <v>6406.9999999999991</v>
      </c>
      <c r="P171" s="42">
        <f t="shared" si="12"/>
        <v>24512</v>
      </c>
      <c r="Q171" s="44">
        <v>4727.1799999999994</v>
      </c>
    </row>
    <row r="172" spans="1:17" ht="15.75">
      <c r="A172" s="37">
        <v>78</v>
      </c>
      <c r="B172" s="38">
        <v>132</v>
      </c>
      <c r="C172" s="90" t="s">
        <v>299</v>
      </c>
      <c r="D172" s="59" t="s">
        <v>300</v>
      </c>
      <c r="E172" s="59" t="s">
        <v>301</v>
      </c>
      <c r="F172" s="59" t="s">
        <v>10</v>
      </c>
      <c r="G172" s="79" t="s">
        <v>14</v>
      </c>
      <c r="H172" s="42">
        <v>8798</v>
      </c>
      <c r="I172" s="42">
        <v>3125.9999999999995</v>
      </c>
      <c r="J172" s="42">
        <v>2931.94</v>
      </c>
      <c r="K172" s="42">
        <v>4.9400000000000546</v>
      </c>
      <c r="L172" s="42">
        <f t="shared" si="10"/>
        <v>2927</v>
      </c>
      <c r="M172" s="42">
        <v>2584.0500000000002</v>
      </c>
      <c r="N172" s="43">
        <v>211.05</v>
      </c>
      <c r="O172" s="42">
        <f t="shared" si="11"/>
        <v>2373</v>
      </c>
      <c r="P172" s="42">
        <f t="shared" si="12"/>
        <v>8426</v>
      </c>
      <c r="Q172" s="44">
        <v>4631.3999999999996</v>
      </c>
    </row>
    <row r="173" spans="1:17" ht="15.75">
      <c r="A173" s="37">
        <v>79</v>
      </c>
      <c r="B173" s="38">
        <v>133</v>
      </c>
      <c r="C173" s="90" t="s">
        <v>302</v>
      </c>
      <c r="D173" s="59" t="s">
        <v>303</v>
      </c>
      <c r="E173" s="59" t="s">
        <v>304</v>
      </c>
      <c r="F173" s="59" t="s">
        <v>16</v>
      </c>
      <c r="G173" s="79" t="s">
        <v>14</v>
      </c>
      <c r="H173" s="42">
        <v>10870.79</v>
      </c>
      <c r="I173" s="42">
        <v>3634.26</v>
      </c>
      <c r="J173" s="42">
        <v>3664.92</v>
      </c>
      <c r="K173" s="42">
        <v>67.86</v>
      </c>
      <c r="L173" s="42">
        <f t="shared" si="10"/>
        <v>3597.06</v>
      </c>
      <c r="M173" s="42">
        <v>3221.22</v>
      </c>
      <c r="N173" s="43">
        <v>281.87</v>
      </c>
      <c r="O173" s="42">
        <f t="shared" si="11"/>
        <v>2939.35</v>
      </c>
      <c r="P173" s="42">
        <f t="shared" si="12"/>
        <v>10170.67</v>
      </c>
      <c r="Q173" s="44">
        <v>5813.8099999999995</v>
      </c>
    </row>
    <row r="174" spans="1:17" ht="15.75">
      <c r="A174" s="37"/>
      <c r="B174" s="38">
        <v>134</v>
      </c>
      <c r="C174" s="90"/>
      <c r="D174" s="59"/>
      <c r="E174" s="59" t="s">
        <v>305</v>
      </c>
      <c r="F174" s="59" t="s">
        <v>10</v>
      </c>
      <c r="G174" s="79" t="s">
        <v>14</v>
      </c>
      <c r="H174" s="42">
        <v>8800.2099999999991</v>
      </c>
      <c r="I174" s="42">
        <v>2923.74</v>
      </c>
      <c r="J174" s="42">
        <v>2931.94</v>
      </c>
      <c r="K174" s="42">
        <v>0</v>
      </c>
      <c r="L174" s="42">
        <f t="shared" si="10"/>
        <v>2931.94</v>
      </c>
      <c r="M174" s="42">
        <v>2560.65</v>
      </c>
      <c r="N174" s="43">
        <v>0</v>
      </c>
      <c r="O174" s="42">
        <f t="shared" si="11"/>
        <v>2560.65</v>
      </c>
      <c r="P174" s="42">
        <f t="shared" si="12"/>
        <v>8416.33</v>
      </c>
      <c r="Q174" s="44">
        <v>4622.6899999999996</v>
      </c>
    </row>
    <row r="175" spans="1:17" ht="16.5" thickBot="1">
      <c r="A175" s="47"/>
      <c r="B175" s="56"/>
      <c r="C175" s="58"/>
      <c r="D175" s="50"/>
      <c r="E175" s="216" t="s">
        <v>17</v>
      </c>
      <c r="F175" s="217"/>
      <c r="G175" s="51"/>
      <c r="H175" s="42">
        <v>19671</v>
      </c>
      <c r="I175" s="42">
        <v>6558</v>
      </c>
      <c r="J175" s="42">
        <v>6596.8600000000006</v>
      </c>
      <c r="K175" s="42">
        <v>67.860000000000582</v>
      </c>
      <c r="L175" s="42">
        <f t="shared" si="10"/>
        <v>6529</v>
      </c>
      <c r="M175" s="42">
        <v>5781.87</v>
      </c>
      <c r="N175" s="43">
        <v>281.87</v>
      </c>
      <c r="O175" s="42">
        <f t="shared" si="11"/>
        <v>5500</v>
      </c>
      <c r="P175" s="42">
        <f t="shared" si="12"/>
        <v>18587</v>
      </c>
      <c r="Q175" s="44">
        <v>10436.5</v>
      </c>
    </row>
    <row r="176" spans="1:17" ht="15.75">
      <c r="A176" s="37">
        <v>80</v>
      </c>
      <c r="B176" s="38">
        <v>135</v>
      </c>
      <c r="C176" s="90" t="s">
        <v>306</v>
      </c>
      <c r="D176" s="59" t="s">
        <v>307</v>
      </c>
      <c r="E176" s="59" t="s">
        <v>308</v>
      </c>
      <c r="F176" s="59" t="s">
        <v>10</v>
      </c>
      <c r="G176" s="79" t="s">
        <v>14</v>
      </c>
      <c r="H176" s="42">
        <v>8787.7999999999993</v>
      </c>
      <c r="I176" s="42">
        <v>3000.9999999999995</v>
      </c>
      <c r="J176" s="42">
        <v>2931.94</v>
      </c>
      <c r="K176" s="42">
        <v>0.94000000000005457</v>
      </c>
      <c r="L176" s="42">
        <f t="shared" si="10"/>
        <v>2931</v>
      </c>
      <c r="M176" s="42">
        <v>2709.05</v>
      </c>
      <c r="N176" s="43">
        <v>16.05</v>
      </c>
      <c r="O176" s="42">
        <f t="shared" si="11"/>
        <v>2693</v>
      </c>
      <c r="P176" s="42">
        <f t="shared" si="12"/>
        <v>8625</v>
      </c>
      <c r="Q176" s="44">
        <v>4631.45</v>
      </c>
    </row>
    <row r="177" spans="1:17" ht="15.75">
      <c r="A177" s="37">
        <v>81</v>
      </c>
      <c r="B177" s="38">
        <v>136</v>
      </c>
      <c r="C177" s="90" t="s">
        <v>309</v>
      </c>
      <c r="D177" s="59" t="s">
        <v>310</v>
      </c>
      <c r="E177" s="59" t="s">
        <v>311</v>
      </c>
      <c r="F177" s="59" t="s">
        <v>10</v>
      </c>
      <c r="G177" s="79" t="s">
        <v>14</v>
      </c>
      <c r="H177" s="42">
        <v>8759</v>
      </c>
      <c r="I177" s="42">
        <v>2898</v>
      </c>
      <c r="J177" s="42">
        <v>2931.94</v>
      </c>
      <c r="K177" s="42">
        <v>276.94000000000005</v>
      </c>
      <c r="L177" s="42">
        <f t="shared" si="10"/>
        <v>2655</v>
      </c>
      <c r="M177" s="42">
        <v>2586.39</v>
      </c>
      <c r="N177" s="43">
        <v>200.39</v>
      </c>
      <c r="O177" s="42">
        <f t="shared" si="11"/>
        <v>2386</v>
      </c>
      <c r="P177" s="42">
        <f t="shared" si="12"/>
        <v>7939</v>
      </c>
      <c r="Q177" s="44">
        <v>4750.3599999999997</v>
      </c>
    </row>
    <row r="178" spans="1:17" ht="15.75">
      <c r="A178" s="37">
        <v>82</v>
      </c>
      <c r="B178" s="38">
        <v>137</v>
      </c>
      <c r="C178" s="90" t="s">
        <v>312</v>
      </c>
      <c r="D178" s="59" t="s">
        <v>313</v>
      </c>
      <c r="E178" s="59" t="s">
        <v>314</v>
      </c>
      <c r="F178" s="59" t="s">
        <v>10</v>
      </c>
      <c r="G178" s="41" t="s">
        <v>11</v>
      </c>
      <c r="H178" s="42">
        <v>13198</v>
      </c>
      <c r="I178" s="42">
        <v>4538</v>
      </c>
      <c r="J178" s="42">
        <v>4397.91</v>
      </c>
      <c r="K178" s="42">
        <v>3.9099999999998545</v>
      </c>
      <c r="L178" s="42">
        <f t="shared" si="10"/>
        <v>4394</v>
      </c>
      <c r="M178" s="42">
        <v>4027.06</v>
      </c>
      <c r="N178" s="43">
        <v>3.06</v>
      </c>
      <c r="O178" s="42">
        <f t="shared" si="11"/>
        <v>4024</v>
      </c>
      <c r="P178" s="42">
        <f t="shared" si="12"/>
        <v>12956</v>
      </c>
      <c r="Q178" s="44">
        <v>6941.45</v>
      </c>
    </row>
    <row r="179" spans="1:17" ht="15.75">
      <c r="A179" s="37">
        <v>83</v>
      </c>
      <c r="B179" s="38">
        <v>138</v>
      </c>
      <c r="C179" s="90" t="s">
        <v>315</v>
      </c>
      <c r="D179" s="59" t="s">
        <v>316</v>
      </c>
      <c r="E179" s="59" t="s">
        <v>317</v>
      </c>
      <c r="F179" s="59" t="s">
        <v>10</v>
      </c>
      <c r="G179" s="79" t="s">
        <v>14</v>
      </c>
      <c r="H179" s="42">
        <v>8780</v>
      </c>
      <c r="I179" s="42">
        <v>3109.9999999999995</v>
      </c>
      <c r="J179" s="42">
        <v>2931.94</v>
      </c>
      <c r="K179" s="42">
        <v>1.9400000000000546</v>
      </c>
      <c r="L179" s="42">
        <f t="shared" si="10"/>
        <v>2930</v>
      </c>
      <c r="M179" s="42">
        <v>2600.0500000000002</v>
      </c>
      <c r="N179" s="43">
        <v>7.05</v>
      </c>
      <c r="O179" s="42">
        <f t="shared" si="11"/>
        <v>2593</v>
      </c>
      <c r="P179" s="42">
        <f t="shared" si="12"/>
        <v>8633</v>
      </c>
      <c r="Q179" s="44">
        <v>4624.6499999999996</v>
      </c>
    </row>
    <row r="180" spans="1:17" ht="15.75">
      <c r="A180" s="37">
        <v>84</v>
      </c>
      <c r="B180" s="38">
        <v>139</v>
      </c>
      <c r="C180" s="90" t="s">
        <v>318</v>
      </c>
      <c r="D180" s="59" t="s">
        <v>319</v>
      </c>
      <c r="E180" s="59" t="s">
        <v>320</v>
      </c>
      <c r="F180" s="59" t="s">
        <v>10</v>
      </c>
      <c r="G180" s="79" t="s">
        <v>14</v>
      </c>
      <c r="H180" s="42">
        <v>8757</v>
      </c>
      <c r="I180" s="42">
        <v>2918</v>
      </c>
      <c r="J180" s="42">
        <v>2931.94</v>
      </c>
      <c r="K180" s="42">
        <v>1.9400000000000546</v>
      </c>
      <c r="L180" s="42">
        <f t="shared" si="10"/>
        <v>2930</v>
      </c>
      <c r="M180" s="42">
        <v>2566.39</v>
      </c>
      <c r="N180" s="43">
        <v>1.39</v>
      </c>
      <c r="O180" s="42">
        <f t="shared" si="11"/>
        <v>2565</v>
      </c>
      <c r="P180" s="42">
        <f t="shared" si="12"/>
        <v>8413</v>
      </c>
      <c r="Q180" s="44">
        <v>4628.6499999999996</v>
      </c>
    </row>
    <row r="181" spans="1:17" ht="15.75">
      <c r="A181" s="37">
        <v>85</v>
      </c>
      <c r="B181" s="38">
        <v>140</v>
      </c>
      <c r="C181" s="90" t="s">
        <v>321</v>
      </c>
      <c r="D181" s="59" t="s">
        <v>322</v>
      </c>
      <c r="E181" s="59" t="s">
        <v>323</v>
      </c>
      <c r="F181" s="59" t="s">
        <v>16</v>
      </c>
      <c r="G181" s="79" t="s">
        <v>14</v>
      </c>
      <c r="H181" s="42">
        <v>10973</v>
      </c>
      <c r="I181" s="42">
        <v>3638</v>
      </c>
      <c r="J181" s="42">
        <v>3664.92</v>
      </c>
      <c r="K181" s="42">
        <v>36.920000000000073</v>
      </c>
      <c r="L181" s="42">
        <f t="shared" si="10"/>
        <v>3628</v>
      </c>
      <c r="M181" s="42">
        <v>3499.55</v>
      </c>
      <c r="N181" s="43">
        <v>1084.55</v>
      </c>
      <c r="O181" s="42">
        <f t="shared" si="11"/>
        <v>2415</v>
      </c>
      <c r="P181" s="42">
        <f t="shared" si="12"/>
        <v>9681</v>
      </c>
      <c r="Q181" s="44">
        <v>5860.18</v>
      </c>
    </row>
    <row r="182" spans="1:17" ht="15.75">
      <c r="A182" s="37">
        <v>86</v>
      </c>
      <c r="B182" s="38">
        <v>141</v>
      </c>
      <c r="C182" s="90" t="s">
        <v>324</v>
      </c>
      <c r="D182" s="59" t="s">
        <v>325</v>
      </c>
      <c r="E182" s="59" t="s">
        <v>326</v>
      </c>
      <c r="F182" s="53" t="s">
        <v>26</v>
      </c>
      <c r="G182" s="79" t="s">
        <v>14</v>
      </c>
      <c r="H182" s="42">
        <v>13062.369999999999</v>
      </c>
      <c r="I182" s="42">
        <v>4366.7800000000007</v>
      </c>
      <c r="J182" s="42">
        <v>4397.91</v>
      </c>
      <c r="K182" s="42">
        <v>26.73</v>
      </c>
      <c r="L182" s="42">
        <f t="shared" si="10"/>
        <v>4371.18</v>
      </c>
      <c r="M182" s="42">
        <v>3859.79</v>
      </c>
      <c r="N182" s="43">
        <v>9.74</v>
      </c>
      <c r="O182" s="42">
        <f t="shared" si="11"/>
        <v>3850.05</v>
      </c>
      <c r="P182" s="42">
        <f t="shared" si="12"/>
        <v>12588.01</v>
      </c>
      <c r="Q182" s="44">
        <v>6987.1399999999994</v>
      </c>
    </row>
    <row r="183" spans="1:17" ht="15.75">
      <c r="A183" s="37"/>
      <c r="B183" s="38">
        <v>142</v>
      </c>
      <c r="C183" s="90"/>
      <c r="D183" s="53" t="s">
        <v>327</v>
      </c>
      <c r="E183" s="59" t="s">
        <v>328</v>
      </c>
      <c r="F183" s="59" t="s">
        <v>10</v>
      </c>
      <c r="G183" s="79" t="s">
        <v>14</v>
      </c>
      <c r="H183" s="42">
        <v>8800.2099999999991</v>
      </c>
      <c r="I183" s="42">
        <v>2923.74</v>
      </c>
      <c r="J183" s="42">
        <v>2931.94</v>
      </c>
      <c r="K183" s="42">
        <v>0</v>
      </c>
      <c r="L183" s="42">
        <f t="shared" si="10"/>
        <v>2931.94</v>
      </c>
      <c r="M183" s="42">
        <v>2560.65</v>
      </c>
      <c r="N183" s="42">
        <v>0</v>
      </c>
      <c r="O183" s="42">
        <f t="shared" si="11"/>
        <v>2560.65</v>
      </c>
      <c r="P183" s="42">
        <f t="shared" si="12"/>
        <v>8416.33</v>
      </c>
      <c r="Q183" s="44">
        <v>4622.6899999999996</v>
      </c>
    </row>
    <row r="184" spans="1:17" ht="15.75">
      <c r="A184" s="37"/>
      <c r="B184" s="38">
        <v>143</v>
      </c>
      <c r="C184" s="90"/>
      <c r="D184" s="53" t="s">
        <v>329</v>
      </c>
      <c r="E184" s="59" t="s">
        <v>330</v>
      </c>
      <c r="F184" s="59" t="s">
        <v>10</v>
      </c>
      <c r="G184" s="79" t="s">
        <v>14</v>
      </c>
      <c r="H184" s="42">
        <v>8800.2099999999991</v>
      </c>
      <c r="I184" s="42">
        <v>2923.74</v>
      </c>
      <c r="J184" s="42">
        <v>2931.94</v>
      </c>
      <c r="K184" s="42">
        <v>0</v>
      </c>
      <c r="L184" s="42">
        <f t="shared" si="10"/>
        <v>2931.94</v>
      </c>
      <c r="M184" s="42">
        <v>2560.65</v>
      </c>
      <c r="N184" s="42">
        <v>0</v>
      </c>
      <c r="O184" s="42">
        <f t="shared" si="11"/>
        <v>2560.65</v>
      </c>
      <c r="P184" s="42">
        <f t="shared" si="12"/>
        <v>8416.33</v>
      </c>
      <c r="Q184" s="44">
        <v>4622.6899999999996</v>
      </c>
    </row>
    <row r="185" spans="1:17" ht="15.75">
      <c r="A185" s="37"/>
      <c r="B185" s="38">
        <v>144</v>
      </c>
      <c r="C185" s="90"/>
      <c r="D185" s="53" t="s">
        <v>331</v>
      </c>
      <c r="E185" s="59" t="s">
        <v>332</v>
      </c>
      <c r="F185" s="59" t="s">
        <v>10</v>
      </c>
      <c r="G185" s="79" t="s">
        <v>14</v>
      </c>
      <c r="H185" s="42">
        <v>8800.2099999999991</v>
      </c>
      <c r="I185" s="42">
        <v>2923.74</v>
      </c>
      <c r="J185" s="42">
        <v>2931.94</v>
      </c>
      <c r="K185" s="42">
        <v>0</v>
      </c>
      <c r="L185" s="42">
        <f t="shared" si="10"/>
        <v>2931.94</v>
      </c>
      <c r="M185" s="42">
        <v>2560.65</v>
      </c>
      <c r="N185" s="42">
        <v>0</v>
      </c>
      <c r="O185" s="42">
        <f t="shared" si="11"/>
        <v>2560.65</v>
      </c>
      <c r="P185" s="42">
        <f t="shared" si="12"/>
        <v>8416.33</v>
      </c>
      <c r="Q185" s="44">
        <v>4622.6899999999996</v>
      </c>
    </row>
    <row r="186" spans="1:17" ht="16.5" thickBot="1">
      <c r="A186" s="47"/>
      <c r="B186" s="56"/>
      <c r="C186" s="58"/>
      <c r="D186" s="50"/>
      <c r="E186" s="216" t="s">
        <v>17</v>
      </c>
      <c r="F186" s="217"/>
      <c r="G186" s="51"/>
      <c r="H186" s="42">
        <v>39463</v>
      </c>
      <c r="I186" s="42">
        <v>13138</v>
      </c>
      <c r="J186" s="42">
        <v>13193.73</v>
      </c>
      <c r="K186" s="42">
        <v>26.729999999999563</v>
      </c>
      <c r="L186" s="42">
        <f t="shared" si="10"/>
        <v>13167</v>
      </c>
      <c r="M186" s="42">
        <v>11541.74</v>
      </c>
      <c r="N186" s="43">
        <v>9.74</v>
      </c>
      <c r="O186" s="42">
        <f t="shared" si="11"/>
        <v>11532</v>
      </c>
      <c r="P186" s="42">
        <f t="shared" si="12"/>
        <v>37837</v>
      </c>
      <c r="Q186" s="44">
        <v>20855.21</v>
      </c>
    </row>
    <row r="187" spans="1:17" ht="15.75">
      <c r="A187" s="37">
        <v>87</v>
      </c>
      <c r="B187" s="38">
        <v>145</v>
      </c>
      <c r="C187" s="90" t="s">
        <v>333</v>
      </c>
      <c r="D187" s="59" t="s">
        <v>334</v>
      </c>
      <c r="E187" s="109" t="s">
        <v>335</v>
      </c>
      <c r="F187" s="109" t="s">
        <v>16</v>
      </c>
      <c r="G187" s="79" t="s">
        <v>14</v>
      </c>
      <c r="H187" s="42">
        <v>10978.79</v>
      </c>
      <c r="I187" s="42">
        <v>3933.6000000000004</v>
      </c>
      <c r="J187" s="42">
        <v>3664.92</v>
      </c>
      <c r="K187" s="42">
        <v>5.86</v>
      </c>
      <c r="L187" s="42">
        <f t="shared" si="10"/>
        <v>3659.06</v>
      </c>
      <c r="M187" s="42">
        <v>3203.95</v>
      </c>
      <c r="N187" s="43">
        <v>45.6</v>
      </c>
      <c r="O187" s="42">
        <f t="shared" si="11"/>
        <v>3158.35</v>
      </c>
      <c r="P187" s="42">
        <f t="shared" si="12"/>
        <v>10751.01</v>
      </c>
      <c r="Q187" s="44">
        <v>5794.0199999999995</v>
      </c>
    </row>
    <row r="188" spans="1:17" ht="15.75">
      <c r="A188" s="37"/>
      <c r="B188" s="38">
        <v>146</v>
      </c>
      <c r="C188" s="90"/>
      <c r="D188" s="109"/>
      <c r="E188" s="59" t="s">
        <v>336</v>
      </c>
      <c r="F188" s="59" t="s">
        <v>10</v>
      </c>
      <c r="G188" s="79" t="s">
        <v>14</v>
      </c>
      <c r="H188" s="42">
        <v>8800.2099999999991</v>
      </c>
      <c r="I188" s="42">
        <v>3149.3999999999996</v>
      </c>
      <c r="J188" s="42">
        <v>2931.94</v>
      </c>
      <c r="K188" s="42">
        <v>0</v>
      </c>
      <c r="L188" s="42">
        <f t="shared" si="10"/>
        <v>2931.94</v>
      </c>
      <c r="M188" s="42">
        <v>2560.65</v>
      </c>
      <c r="N188" s="43">
        <v>0</v>
      </c>
      <c r="O188" s="42">
        <f t="shared" si="11"/>
        <v>2560.65</v>
      </c>
      <c r="P188" s="42">
        <f t="shared" si="12"/>
        <v>8641.99</v>
      </c>
      <c r="Q188" s="44">
        <v>4622.6899999999996</v>
      </c>
    </row>
    <row r="189" spans="1:17" ht="16.5" thickBot="1">
      <c r="A189" s="47"/>
      <c r="B189" s="56"/>
      <c r="C189" s="58"/>
      <c r="D189" s="50"/>
      <c r="E189" s="216" t="s">
        <v>17</v>
      </c>
      <c r="F189" s="217"/>
      <c r="G189" s="51"/>
      <c r="H189" s="42">
        <v>19779</v>
      </c>
      <c r="I189" s="42">
        <v>7082.9999999999991</v>
      </c>
      <c r="J189" s="42">
        <v>6596.8600000000006</v>
      </c>
      <c r="K189" s="42">
        <v>5.8600000000005821</v>
      </c>
      <c r="L189" s="42">
        <f t="shared" si="10"/>
        <v>6591</v>
      </c>
      <c r="M189" s="42">
        <v>5764.6</v>
      </c>
      <c r="N189" s="43">
        <v>45.6</v>
      </c>
      <c r="O189" s="42">
        <f t="shared" si="11"/>
        <v>5719</v>
      </c>
      <c r="P189" s="42">
        <f t="shared" si="12"/>
        <v>19393</v>
      </c>
      <c r="Q189" s="44">
        <v>10416.709999999999</v>
      </c>
    </row>
    <row r="190" spans="1:17" ht="15.75">
      <c r="A190" s="37">
        <v>88</v>
      </c>
      <c r="B190" s="38">
        <v>147</v>
      </c>
      <c r="C190" s="40" t="s">
        <v>337</v>
      </c>
      <c r="D190" s="40" t="s">
        <v>338</v>
      </c>
      <c r="E190" s="40" t="s">
        <v>339</v>
      </c>
      <c r="F190" s="53" t="s">
        <v>26</v>
      </c>
      <c r="G190" s="64" t="s">
        <v>14</v>
      </c>
      <c r="H190" s="42">
        <v>12705.64</v>
      </c>
      <c r="I190" s="42">
        <v>3371.7000000000003</v>
      </c>
      <c r="J190" s="42">
        <v>4397.91</v>
      </c>
      <c r="K190" s="42">
        <v>331.45</v>
      </c>
      <c r="L190" s="42">
        <f t="shared" si="10"/>
        <v>4066.46</v>
      </c>
      <c r="M190" s="42">
        <v>4854.87</v>
      </c>
      <c r="N190" s="43">
        <v>214.74</v>
      </c>
      <c r="O190" s="42">
        <f t="shared" si="11"/>
        <v>4640.13</v>
      </c>
      <c r="P190" s="42">
        <f t="shared" si="12"/>
        <v>12078.29</v>
      </c>
      <c r="Q190" s="44">
        <v>7125.15</v>
      </c>
    </row>
    <row r="191" spans="1:17" ht="15.75">
      <c r="A191" s="37"/>
      <c r="B191" s="38">
        <v>148</v>
      </c>
      <c r="C191" s="40"/>
      <c r="D191" s="80"/>
      <c r="E191" s="111" t="s">
        <v>340</v>
      </c>
      <c r="F191" s="110" t="s">
        <v>16</v>
      </c>
      <c r="G191" s="64" t="s">
        <v>14</v>
      </c>
      <c r="H191" s="42">
        <v>11000.26</v>
      </c>
      <c r="I191" s="42">
        <v>3654.67</v>
      </c>
      <c r="J191" s="42">
        <v>3664.92</v>
      </c>
      <c r="K191" s="42">
        <v>0</v>
      </c>
      <c r="L191" s="42">
        <f t="shared" si="10"/>
        <v>3664.92</v>
      </c>
      <c r="M191" s="42">
        <v>3200.81</v>
      </c>
      <c r="N191" s="43">
        <v>0</v>
      </c>
      <c r="O191" s="42">
        <f t="shared" si="11"/>
        <v>3200.81</v>
      </c>
      <c r="P191" s="42">
        <f t="shared" si="12"/>
        <v>10520.4</v>
      </c>
      <c r="Q191" s="44">
        <v>4622.6899999999996</v>
      </c>
    </row>
    <row r="192" spans="1:17" ht="15.75">
      <c r="A192" s="37"/>
      <c r="B192" s="38">
        <v>149</v>
      </c>
      <c r="C192" s="112"/>
      <c r="D192" s="113"/>
      <c r="E192" s="40" t="s">
        <v>341</v>
      </c>
      <c r="F192" s="110" t="s">
        <v>16</v>
      </c>
      <c r="G192" s="64" t="s">
        <v>14</v>
      </c>
      <c r="H192" s="42">
        <v>11000.26</v>
      </c>
      <c r="I192" s="42">
        <v>3654.67</v>
      </c>
      <c r="J192" s="42">
        <v>3664.92</v>
      </c>
      <c r="K192" s="42">
        <v>0</v>
      </c>
      <c r="L192" s="42">
        <f t="shared" si="10"/>
        <v>3664.92</v>
      </c>
      <c r="M192" s="42">
        <v>3200.81</v>
      </c>
      <c r="N192" s="43">
        <v>0</v>
      </c>
      <c r="O192" s="42">
        <f t="shared" si="11"/>
        <v>3200.81</v>
      </c>
      <c r="P192" s="42">
        <f t="shared" si="12"/>
        <v>10520.4</v>
      </c>
      <c r="Q192" s="44">
        <v>5778.36</v>
      </c>
    </row>
    <row r="193" spans="1:17" ht="15.75">
      <c r="A193" s="37"/>
      <c r="B193" s="38">
        <v>150</v>
      </c>
      <c r="C193" s="40"/>
      <c r="D193" s="40"/>
      <c r="E193" s="40" t="s">
        <v>342</v>
      </c>
      <c r="F193" s="110" t="s">
        <v>10</v>
      </c>
      <c r="G193" s="64" t="s">
        <v>14</v>
      </c>
      <c r="H193" s="42">
        <v>8800.2099999999991</v>
      </c>
      <c r="I193" s="42">
        <v>2923.74</v>
      </c>
      <c r="J193" s="42">
        <v>2931.94</v>
      </c>
      <c r="K193" s="42">
        <v>0</v>
      </c>
      <c r="L193" s="42">
        <f t="shared" si="10"/>
        <v>2931.94</v>
      </c>
      <c r="M193" s="42">
        <v>2560.65</v>
      </c>
      <c r="N193" s="43">
        <v>0</v>
      </c>
      <c r="O193" s="42">
        <f t="shared" si="11"/>
        <v>2560.65</v>
      </c>
      <c r="P193" s="42">
        <f t="shared" si="12"/>
        <v>8416.33</v>
      </c>
      <c r="Q193" s="44">
        <v>4622.6899999999996</v>
      </c>
    </row>
    <row r="194" spans="1:17" ht="15.75">
      <c r="A194" s="37"/>
      <c r="B194" s="38">
        <v>151</v>
      </c>
      <c r="C194" s="40"/>
      <c r="D194" s="40"/>
      <c r="E194" s="40" t="s">
        <v>343</v>
      </c>
      <c r="F194" s="110" t="s">
        <v>10</v>
      </c>
      <c r="G194" s="64" t="s">
        <v>14</v>
      </c>
      <c r="H194" s="42">
        <v>8800.2099999999991</v>
      </c>
      <c r="I194" s="42">
        <v>2923.74</v>
      </c>
      <c r="J194" s="42">
        <v>2931.94</v>
      </c>
      <c r="K194" s="42">
        <v>0</v>
      </c>
      <c r="L194" s="42">
        <f t="shared" si="10"/>
        <v>2931.94</v>
      </c>
      <c r="M194" s="42">
        <v>2560.65</v>
      </c>
      <c r="N194" s="43">
        <v>0</v>
      </c>
      <c r="O194" s="42">
        <f t="shared" si="11"/>
        <v>2560.65</v>
      </c>
      <c r="P194" s="42">
        <f t="shared" si="12"/>
        <v>8416.33</v>
      </c>
      <c r="Q194" s="44">
        <v>4622.6899999999996</v>
      </c>
    </row>
    <row r="195" spans="1:17" ht="15.75">
      <c r="A195" s="37"/>
      <c r="B195" s="38">
        <v>152</v>
      </c>
      <c r="C195" s="40"/>
      <c r="D195" s="40"/>
      <c r="E195" s="40" t="s">
        <v>344</v>
      </c>
      <c r="F195" s="114" t="s">
        <v>10</v>
      </c>
      <c r="G195" s="64" t="s">
        <v>14</v>
      </c>
      <c r="H195" s="42">
        <v>8800.2099999999991</v>
      </c>
      <c r="I195" s="42">
        <v>2923.74</v>
      </c>
      <c r="J195" s="42">
        <v>2931.94</v>
      </c>
      <c r="K195" s="42">
        <v>0</v>
      </c>
      <c r="L195" s="42">
        <f t="shared" si="10"/>
        <v>2931.94</v>
      </c>
      <c r="M195" s="42">
        <v>2560.65</v>
      </c>
      <c r="N195" s="43">
        <v>0</v>
      </c>
      <c r="O195" s="42">
        <f t="shared" si="11"/>
        <v>2560.65</v>
      </c>
      <c r="P195" s="42">
        <f t="shared" si="12"/>
        <v>8416.33</v>
      </c>
      <c r="Q195" s="44">
        <v>5778.36</v>
      </c>
    </row>
    <row r="196" spans="1:17" ht="15.75">
      <c r="A196" s="37"/>
      <c r="B196" s="38">
        <v>153</v>
      </c>
      <c r="C196" s="112"/>
      <c r="D196" s="113"/>
      <c r="E196" s="80" t="s">
        <v>345</v>
      </c>
      <c r="F196" s="114" t="s">
        <v>10</v>
      </c>
      <c r="G196" s="64" t="s">
        <v>14</v>
      </c>
      <c r="H196" s="42">
        <v>8800.2099999999991</v>
      </c>
      <c r="I196" s="42">
        <v>2923.74</v>
      </c>
      <c r="J196" s="42">
        <v>2931.94</v>
      </c>
      <c r="K196" s="42">
        <v>0</v>
      </c>
      <c r="L196" s="42">
        <f t="shared" si="10"/>
        <v>2931.94</v>
      </c>
      <c r="M196" s="42">
        <v>2560.65</v>
      </c>
      <c r="N196" s="43">
        <v>0</v>
      </c>
      <c r="O196" s="42">
        <f t="shared" si="11"/>
        <v>2560.65</v>
      </c>
      <c r="P196" s="42">
        <f t="shared" si="12"/>
        <v>8416.33</v>
      </c>
      <c r="Q196" s="44">
        <v>4622.6899999999996</v>
      </c>
    </row>
    <row r="197" spans="1:17" ht="15.75">
      <c r="A197" s="37"/>
      <c r="B197" s="38">
        <v>154</v>
      </c>
      <c r="C197" s="112"/>
      <c r="D197" s="113"/>
      <c r="E197" s="76" t="s">
        <v>346</v>
      </c>
      <c r="F197" s="114" t="s">
        <v>10</v>
      </c>
      <c r="G197" s="64" t="s">
        <v>14</v>
      </c>
      <c r="H197" s="42">
        <v>0</v>
      </c>
      <c r="I197" s="42">
        <v>0</v>
      </c>
      <c r="J197" s="42">
        <v>2931.94</v>
      </c>
      <c r="K197" s="42">
        <v>0</v>
      </c>
      <c r="L197" s="42">
        <f t="shared" si="10"/>
        <v>2931.94</v>
      </c>
      <c r="M197" s="42">
        <v>2560.65</v>
      </c>
      <c r="N197" s="43">
        <v>0</v>
      </c>
      <c r="O197" s="42">
        <f t="shared" si="11"/>
        <v>2560.65</v>
      </c>
      <c r="P197" s="42">
        <f t="shared" si="12"/>
        <v>5492.59</v>
      </c>
      <c r="Q197" s="44">
        <v>4622.6899999999996</v>
      </c>
    </row>
    <row r="198" spans="1:17" ht="16.5" thickBot="1">
      <c r="A198" s="47"/>
      <c r="B198" s="56"/>
      <c r="C198" s="115"/>
      <c r="D198" s="116"/>
      <c r="E198" s="218" t="s">
        <v>17</v>
      </c>
      <c r="F198" s="217"/>
      <c r="G198" s="51"/>
      <c r="H198" s="42">
        <v>69907</v>
      </c>
      <c r="I198" s="42">
        <v>22376</v>
      </c>
      <c r="J198" s="42">
        <v>26387.45</v>
      </c>
      <c r="K198" s="42">
        <v>331.45000000000073</v>
      </c>
      <c r="L198" s="42">
        <f t="shared" si="10"/>
        <v>26056</v>
      </c>
      <c r="M198" s="42">
        <v>24059.74</v>
      </c>
      <c r="N198" s="43">
        <v>214.74</v>
      </c>
      <c r="O198" s="42">
        <f t="shared" si="11"/>
        <v>23845</v>
      </c>
      <c r="P198" s="42">
        <f t="shared" si="12"/>
        <v>72277</v>
      </c>
      <c r="Q198" s="44">
        <v>41795.32</v>
      </c>
    </row>
    <row r="199" spans="1:17" ht="15.75">
      <c r="A199" s="37">
        <v>89</v>
      </c>
      <c r="B199" s="38">
        <v>155</v>
      </c>
      <c r="C199" s="40" t="s">
        <v>347</v>
      </c>
      <c r="D199" s="40" t="s">
        <v>348</v>
      </c>
      <c r="E199" s="40" t="s">
        <v>349</v>
      </c>
      <c r="F199" s="59" t="s">
        <v>16</v>
      </c>
      <c r="G199" s="79" t="s">
        <v>14</v>
      </c>
      <c r="H199" s="42">
        <v>10540.07</v>
      </c>
      <c r="I199" s="42">
        <v>419.92000000000007</v>
      </c>
      <c r="J199" s="42">
        <v>3664.92</v>
      </c>
      <c r="K199" s="42">
        <v>53.71</v>
      </c>
      <c r="L199" s="42">
        <f t="shared" si="10"/>
        <v>3611.21</v>
      </c>
      <c r="M199" s="42">
        <v>6435.5599999999995</v>
      </c>
      <c r="N199" s="43">
        <v>803.83</v>
      </c>
      <c r="O199" s="42">
        <f t="shared" si="11"/>
        <v>5631.73</v>
      </c>
      <c r="P199" s="42">
        <f t="shared" si="12"/>
        <v>9662.8599999999988</v>
      </c>
      <c r="Q199" s="44">
        <v>5850.12</v>
      </c>
    </row>
    <row r="200" spans="1:17" ht="15.75">
      <c r="A200" s="37"/>
      <c r="B200" s="38">
        <v>156</v>
      </c>
      <c r="C200" s="40"/>
      <c r="D200" s="40"/>
      <c r="E200" s="40" t="s">
        <v>350</v>
      </c>
      <c r="F200" s="110" t="s">
        <v>10</v>
      </c>
      <c r="G200" s="64" t="s">
        <v>14</v>
      </c>
      <c r="H200" s="42">
        <v>8800.2099999999991</v>
      </c>
      <c r="I200" s="42">
        <v>2923.74</v>
      </c>
      <c r="J200" s="42">
        <v>2931.94</v>
      </c>
      <c r="K200" s="42">
        <v>0</v>
      </c>
      <c r="L200" s="42">
        <f t="shared" si="10"/>
        <v>2931.94</v>
      </c>
      <c r="M200" s="42">
        <v>2560.65</v>
      </c>
      <c r="N200" s="42">
        <v>0</v>
      </c>
      <c r="O200" s="42">
        <f t="shared" si="11"/>
        <v>2560.65</v>
      </c>
      <c r="P200" s="42">
        <f t="shared" si="12"/>
        <v>8416.33</v>
      </c>
      <c r="Q200" s="44">
        <v>4622.6899999999996</v>
      </c>
    </row>
    <row r="201" spans="1:17" ht="15.75">
      <c r="A201" s="37"/>
      <c r="B201" s="38">
        <v>157</v>
      </c>
      <c r="C201" s="40"/>
      <c r="D201" s="59"/>
      <c r="E201" s="53" t="s">
        <v>351</v>
      </c>
      <c r="F201" s="110" t="s">
        <v>26</v>
      </c>
      <c r="G201" s="64" t="s">
        <v>14</v>
      </c>
      <c r="H201" s="42">
        <v>8800.2099999999991</v>
      </c>
      <c r="I201" s="42">
        <v>2923.74</v>
      </c>
      <c r="J201" s="42">
        <v>2931.94</v>
      </c>
      <c r="K201" s="42">
        <v>0</v>
      </c>
      <c r="L201" s="42">
        <f t="shared" si="10"/>
        <v>2931.94</v>
      </c>
      <c r="M201" s="42">
        <v>2560.65</v>
      </c>
      <c r="N201" s="42">
        <v>0</v>
      </c>
      <c r="O201" s="42">
        <f t="shared" si="11"/>
        <v>2560.65</v>
      </c>
      <c r="P201" s="42">
        <f t="shared" si="12"/>
        <v>8416.33</v>
      </c>
      <c r="Q201" s="44">
        <v>6934.0399999999991</v>
      </c>
    </row>
    <row r="202" spans="1:17" ht="15.75">
      <c r="A202" s="37"/>
      <c r="B202" s="38">
        <v>158</v>
      </c>
      <c r="C202" s="40"/>
      <c r="D202" s="59"/>
      <c r="E202" s="53" t="s">
        <v>352</v>
      </c>
      <c r="F202" s="110" t="s">
        <v>10</v>
      </c>
      <c r="G202" s="105" t="s">
        <v>14</v>
      </c>
      <c r="H202" s="42">
        <v>13200.31</v>
      </c>
      <c r="I202" s="42">
        <v>4385.6000000000004</v>
      </c>
      <c r="J202" s="42">
        <v>4397.91</v>
      </c>
      <c r="K202" s="42">
        <v>0</v>
      </c>
      <c r="L202" s="42">
        <f t="shared" si="10"/>
        <v>4397.91</v>
      </c>
      <c r="M202" s="42">
        <v>3840.97</v>
      </c>
      <c r="N202" s="42">
        <v>0</v>
      </c>
      <c r="O202" s="42">
        <f t="shared" si="11"/>
        <v>3840.97</v>
      </c>
      <c r="P202" s="42">
        <f t="shared" si="12"/>
        <v>12624.48</v>
      </c>
      <c r="Q202" s="44">
        <v>4622.6899999999996</v>
      </c>
    </row>
    <row r="203" spans="1:17" ht="16.5" thickBot="1">
      <c r="A203" s="47"/>
      <c r="B203" s="56"/>
      <c r="C203" s="50"/>
      <c r="D203" s="50"/>
      <c r="E203" s="216" t="s">
        <v>17</v>
      </c>
      <c r="F203" s="217"/>
      <c r="G203" s="51"/>
      <c r="H203" s="42">
        <v>41340.800000000003</v>
      </c>
      <c r="I203" s="42">
        <v>10653</v>
      </c>
      <c r="J203" s="42">
        <v>13926.710000000001</v>
      </c>
      <c r="K203" s="42">
        <v>53.710000000000946</v>
      </c>
      <c r="L203" s="42">
        <f t="shared" si="10"/>
        <v>13873</v>
      </c>
      <c r="M203" s="42">
        <v>15397.83</v>
      </c>
      <c r="N203" s="43">
        <v>803.83</v>
      </c>
      <c r="O203" s="42">
        <f t="shared" si="11"/>
        <v>14594</v>
      </c>
      <c r="P203" s="42">
        <f t="shared" si="12"/>
        <v>39120</v>
      </c>
      <c r="Q203" s="44">
        <v>22029.54</v>
      </c>
    </row>
    <row r="204" spans="1:17" ht="15.75">
      <c r="A204" s="37">
        <v>90</v>
      </c>
      <c r="B204" s="38">
        <v>159</v>
      </c>
      <c r="C204" s="40" t="s">
        <v>353</v>
      </c>
      <c r="D204" s="40" t="s">
        <v>354</v>
      </c>
      <c r="E204" s="40" t="s">
        <v>355</v>
      </c>
      <c r="F204" s="59" t="s">
        <v>26</v>
      </c>
      <c r="G204" s="79" t="s">
        <v>14</v>
      </c>
      <c r="H204" s="42">
        <v>13114.79</v>
      </c>
      <c r="I204" s="42">
        <v>1081.2600000000002</v>
      </c>
      <c r="J204" s="42">
        <v>4397.91</v>
      </c>
      <c r="K204" s="42">
        <v>118.91</v>
      </c>
      <c r="L204" s="42">
        <f t="shared" si="10"/>
        <v>4279</v>
      </c>
      <c r="M204" s="42">
        <v>7145.3099999999995</v>
      </c>
      <c r="N204" s="43">
        <v>2943.31</v>
      </c>
      <c r="O204" s="42">
        <f t="shared" si="11"/>
        <v>4202</v>
      </c>
      <c r="P204" s="42">
        <f t="shared" si="12"/>
        <v>9562.26</v>
      </c>
      <c r="Q204" s="44">
        <v>7041.7099999999991</v>
      </c>
    </row>
    <row r="205" spans="1:17" ht="15.75">
      <c r="A205" s="117"/>
      <c r="B205" s="38">
        <v>160</v>
      </c>
      <c r="C205" s="220" t="s">
        <v>356</v>
      </c>
      <c r="D205" s="221"/>
      <c r="E205" s="118" t="s">
        <v>357</v>
      </c>
      <c r="F205" s="53" t="s">
        <v>10</v>
      </c>
      <c r="G205" s="105" t="s">
        <v>14</v>
      </c>
      <c r="H205" s="42">
        <v>8800.2099999999991</v>
      </c>
      <c r="I205" s="42">
        <v>2923.74</v>
      </c>
      <c r="J205" s="42">
        <v>0</v>
      </c>
      <c r="K205" s="42">
        <v>0</v>
      </c>
      <c r="L205" s="42">
        <f t="shared" si="10"/>
        <v>0</v>
      </c>
      <c r="M205" s="42">
        <v>0</v>
      </c>
      <c r="N205" s="43">
        <v>0</v>
      </c>
      <c r="O205" s="42">
        <f t="shared" si="11"/>
        <v>0</v>
      </c>
      <c r="P205" s="42">
        <f t="shared" si="12"/>
        <v>2923.74</v>
      </c>
      <c r="Q205" s="44">
        <v>4622.6899999999996</v>
      </c>
    </row>
    <row r="206" spans="1:17" ht="16.5" thickBot="1">
      <c r="A206" s="47"/>
      <c r="B206" s="56"/>
      <c r="C206" s="115"/>
      <c r="D206" s="116"/>
      <c r="E206" s="216" t="s">
        <v>17</v>
      </c>
      <c r="F206" s="217"/>
      <c r="G206" s="51"/>
      <c r="H206" s="42">
        <v>21915</v>
      </c>
      <c r="I206" s="42">
        <v>4005</v>
      </c>
      <c r="J206" s="42">
        <v>4397.91</v>
      </c>
      <c r="K206" s="42">
        <v>118.90999999999985</v>
      </c>
      <c r="L206" s="42">
        <f t="shared" si="10"/>
        <v>4279</v>
      </c>
      <c r="M206" s="42">
        <v>7145.3099999999995</v>
      </c>
      <c r="N206" s="43">
        <v>2943.31</v>
      </c>
      <c r="O206" s="42">
        <f t="shared" si="11"/>
        <v>4202</v>
      </c>
      <c r="P206" s="42">
        <f t="shared" si="12"/>
        <v>12486</v>
      </c>
      <c r="Q206" s="44">
        <v>11664.399999999998</v>
      </c>
    </row>
    <row r="207" spans="1:17" ht="15.75">
      <c r="A207" s="37">
        <v>91</v>
      </c>
      <c r="B207" s="38">
        <v>161</v>
      </c>
      <c r="C207" s="40" t="s">
        <v>358</v>
      </c>
      <c r="D207" s="40" t="s">
        <v>359</v>
      </c>
      <c r="E207" s="40" t="s">
        <v>360</v>
      </c>
      <c r="F207" s="59" t="s">
        <v>26</v>
      </c>
      <c r="G207" s="79" t="s">
        <v>14</v>
      </c>
      <c r="H207" s="42">
        <v>13058</v>
      </c>
      <c r="I207" s="42">
        <v>4001.0000000000005</v>
      </c>
      <c r="J207" s="42">
        <v>4397.91</v>
      </c>
      <c r="K207" s="42">
        <v>11.909999999999854</v>
      </c>
      <c r="L207" s="42">
        <f t="shared" si="10"/>
        <v>4386</v>
      </c>
      <c r="M207" s="42">
        <v>4225.57</v>
      </c>
      <c r="N207" s="43">
        <v>32.57</v>
      </c>
      <c r="O207" s="42">
        <f t="shared" si="11"/>
        <v>4193</v>
      </c>
      <c r="P207" s="42">
        <f t="shared" si="12"/>
        <v>12580</v>
      </c>
      <c r="Q207" s="44">
        <v>6949.69</v>
      </c>
    </row>
    <row r="208" spans="1:17" ht="15.75">
      <c r="A208" s="37"/>
      <c r="B208" s="38">
        <v>162</v>
      </c>
      <c r="C208" s="40"/>
      <c r="D208" s="40"/>
      <c r="E208" s="40" t="s">
        <v>361</v>
      </c>
      <c r="F208" s="53" t="s">
        <v>10</v>
      </c>
      <c r="G208" s="105" t="s">
        <v>14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f t="shared" si="11"/>
        <v>0</v>
      </c>
      <c r="P208" s="42">
        <f t="shared" si="12"/>
        <v>0</v>
      </c>
      <c r="Q208" s="44">
        <v>4622.6899999999996</v>
      </c>
    </row>
    <row r="209" spans="1:17" ht="15.75">
      <c r="A209" s="37"/>
      <c r="B209" s="56"/>
      <c r="C209" s="40"/>
      <c r="D209" s="40"/>
      <c r="E209" s="40" t="s">
        <v>17</v>
      </c>
      <c r="F209" s="59"/>
      <c r="G209" s="79"/>
      <c r="H209" s="42">
        <f>H208+H207</f>
        <v>13058</v>
      </c>
      <c r="I209" s="42">
        <f t="shared" ref="I209:P209" si="13">I208+I207</f>
        <v>4001.0000000000005</v>
      </c>
      <c r="J209" s="42">
        <f t="shared" si="13"/>
        <v>4397.91</v>
      </c>
      <c r="K209" s="42">
        <f t="shared" si="13"/>
        <v>11.909999999999854</v>
      </c>
      <c r="L209" s="42">
        <f t="shared" si="13"/>
        <v>4386</v>
      </c>
      <c r="M209" s="42">
        <f t="shared" si="13"/>
        <v>4225.57</v>
      </c>
      <c r="N209" s="42">
        <f t="shared" si="13"/>
        <v>32.57</v>
      </c>
      <c r="O209" s="42">
        <f t="shared" si="13"/>
        <v>4193</v>
      </c>
      <c r="P209" s="42">
        <f t="shared" si="13"/>
        <v>12580</v>
      </c>
      <c r="Q209" s="44">
        <v>11572.379999999997</v>
      </c>
    </row>
    <row r="210" spans="1:17" ht="15.75">
      <c r="A210" s="37">
        <v>92</v>
      </c>
      <c r="B210" s="38">
        <v>163</v>
      </c>
      <c r="C210" s="40" t="s">
        <v>362</v>
      </c>
      <c r="D210" s="40" t="s">
        <v>363</v>
      </c>
      <c r="E210" s="40" t="s">
        <v>364</v>
      </c>
      <c r="F210" s="59" t="s">
        <v>26</v>
      </c>
      <c r="G210" s="79" t="s">
        <v>11</v>
      </c>
      <c r="H210" s="42">
        <v>19800</v>
      </c>
      <c r="I210" s="42">
        <v>7046.9999999999991</v>
      </c>
      <c r="J210" s="42">
        <v>6596.86</v>
      </c>
      <c r="K210" s="42">
        <v>3.8599999999996726</v>
      </c>
      <c r="L210" s="42">
        <f t="shared" ref="L210:L271" si="14">J210-K210</f>
        <v>6593</v>
      </c>
      <c r="M210" s="42">
        <v>5800.6</v>
      </c>
      <c r="N210" s="43">
        <v>206.6</v>
      </c>
      <c r="O210" s="42">
        <f t="shared" ref="O210:O271" si="15">M210-N210</f>
        <v>5594</v>
      </c>
      <c r="P210" s="42">
        <f t="shared" ref="P210:P271" si="16">O210+L210+I210</f>
        <v>19234</v>
      </c>
      <c r="Q210" s="44">
        <v>10404</v>
      </c>
    </row>
    <row r="211" spans="1:17" ht="15.75">
      <c r="A211" s="37">
        <v>93</v>
      </c>
      <c r="B211" s="38">
        <v>164</v>
      </c>
      <c r="C211" s="40" t="s">
        <v>365</v>
      </c>
      <c r="D211" s="40" t="s">
        <v>366</v>
      </c>
      <c r="E211" s="40" t="s">
        <v>367</v>
      </c>
      <c r="F211" s="59" t="s">
        <v>16</v>
      </c>
      <c r="G211" s="79" t="s">
        <v>14</v>
      </c>
      <c r="H211" s="42">
        <v>10984.79</v>
      </c>
      <c r="I211" s="42">
        <v>3931.6000000000004</v>
      </c>
      <c r="J211" s="42">
        <v>3664.92</v>
      </c>
      <c r="K211" s="42">
        <v>29.86</v>
      </c>
      <c r="L211" s="42">
        <f t="shared" si="14"/>
        <v>3635.06</v>
      </c>
      <c r="M211" s="42">
        <v>3205.95</v>
      </c>
      <c r="N211" s="43">
        <v>780.6</v>
      </c>
      <c r="O211" s="42">
        <f t="shared" si="15"/>
        <v>2425.35</v>
      </c>
      <c r="P211" s="42">
        <f t="shared" si="16"/>
        <v>9992.01</v>
      </c>
      <c r="Q211" s="44">
        <v>5800.32</v>
      </c>
    </row>
    <row r="212" spans="1:17" ht="15.75">
      <c r="A212" s="37"/>
      <c r="B212" s="38">
        <v>165</v>
      </c>
      <c r="C212" s="40"/>
      <c r="D212" s="40"/>
      <c r="E212" s="40" t="s">
        <v>368</v>
      </c>
      <c r="F212" s="59" t="s">
        <v>10</v>
      </c>
      <c r="G212" s="79" t="s">
        <v>14</v>
      </c>
      <c r="H212" s="42">
        <v>8800.2099999999991</v>
      </c>
      <c r="I212" s="42">
        <v>3149.3999999999996</v>
      </c>
      <c r="J212" s="42">
        <v>2931.94</v>
      </c>
      <c r="K212" s="42">
        <v>0</v>
      </c>
      <c r="L212" s="42">
        <f t="shared" si="14"/>
        <v>2931.94</v>
      </c>
      <c r="M212" s="42">
        <v>2560.65</v>
      </c>
      <c r="N212" s="43">
        <v>0</v>
      </c>
      <c r="O212" s="42">
        <f t="shared" si="15"/>
        <v>2560.65</v>
      </c>
      <c r="P212" s="42">
        <f t="shared" si="16"/>
        <v>8641.99</v>
      </c>
      <c r="Q212" s="44">
        <v>4622.6899999999996</v>
      </c>
    </row>
    <row r="213" spans="1:17" ht="15.75">
      <c r="A213" s="37"/>
      <c r="B213" s="38">
        <v>166</v>
      </c>
      <c r="C213" s="40"/>
      <c r="D213" s="40"/>
      <c r="E213" s="65" t="s">
        <v>369</v>
      </c>
      <c r="F213" s="59" t="s">
        <v>10</v>
      </c>
      <c r="G213" s="79" t="s">
        <v>14</v>
      </c>
      <c r="H213" s="42">
        <v>0</v>
      </c>
      <c r="I213" s="42">
        <v>0</v>
      </c>
      <c r="J213" s="42">
        <v>0</v>
      </c>
      <c r="K213" s="42">
        <v>0</v>
      </c>
      <c r="L213" s="42">
        <v>0</v>
      </c>
      <c r="M213" s="42">
        <v>0</v>
      </c>
      <c r="N213" s="42">
        <v>0</v>
      </c>
      <c r="O213" s="42">
        <f t="shared" si="15"/>
        <v>0</v>
      </c>
      <c r="P213" s="42">
        <f t="shared" si="16"/>
        <v>0</v>
      </c>
      <c r="Q213" s="44">
        <v>4622.6899999999996</v>
      </c>
    </row>
    <row r="214" spans="1:17" ht="15.75">
      <c r="A214" s="47"/>
      <c r="B214" s="56"/>
      <c r="C214" s="50"/>
      <c r="D214" s="50"/>
      <c r="E214" s="50" t="s">
        <v>17</v>
      </c>
      <c r="F214" s="50"/>
      <c r="G214" s="51"/>
      <c r="H214" s="42">
        <v>19785</v>
      </c>
      <c r="I214" s="42">
        <v>7080.9999999999991</v>
      </c>
      <c r="J214" s="42">
        <v>6596.8600000000006</v>
      </c>
      <c r="K214" s="42">
        <v>29.860000000000582</v>
      </c>
      <c r="L214" s="42">
        <f t="shared" si="14"/>
        <v>6567</v>
      </c>
      <c r="M214" s="42">
        <v>5766.6</v>
      </c>
      <c r="N214" s="43">
        <v>780.6</v>
      </c>
      <c r="O214" s="42">
        <f t="shared" si="15"/>
        <v>4986</v>
      </c>
      <c r="P214" s="42">
        <f t="shared" si="16"/>
        <v>18634</v>
      </c>
      <c r="Q214" s="44">
        <v>15045.699999999997</v>
      </c>
    </row>
    <row r="215" spans="1:17" ht="15.75">
      <c r="A215" s="37">
        <v>94</v>
      </c>
      <c r="B215" s="38">
        <v>167</v>
      </c>
      <c r="C215" s="40" t="s">
        <v>370</v>
      </c>
      <c r="D215" s="40" t="s">
        <v>371</v>
      </c>
      <c r="E215" s="40" t="s">
        <v>372</v>
      </c>
      <c r="F215" s="59" t="s">
        <v>16</v>
      </c>
      <c r="G215" s="79" t="s">
        <v>14</v>
      </c>
      <c r="H215" s="42">
        <v>10846.58</v>
      </c>
      <c r="I215" s="42">
        <v>3637.52</v>
      </c>
      <c r="J215" s="42">
        <v>3664.92</v>
      </c>
      <c r="K215" s="42">
        <v>13.74</v>
      </c>
      <c r="L215" s="42">
        <f t="shared" si="14"/>
        <v>3651.1800000000003</v>
      </c>
      <c r="M215" s="42">
        <v>3217.96</v>
      </c>
      <c r="N215" s="43">
        <v>281.91000000000003</v>
      </c>
      <c r="O215" s="42">
        <f t="shared" si="15"/>
        <v>2936.05</v>
      </c>
      <c r="P215" s="42">
        <f t="shared" si="16"/>
        <v>10224.75</v>
      </c>
      <c r="Q215" s="44">
        <v>5795.23</v>
      </c>
    </row>
    <row r="216" spans="1:17" ht="15.75">
      <c r="A216" s="37"/>
      <c r="B216" s="38">
        <v>168</v>
      </c>
      <c r="C216" s="40"/>
      <c r="D216" s="65"/>
      <c r="E216" s="75" t="s">
        <v>373</v>
      </c>
      <c r="F216" s="59" t="s">
        <v>10</v>
      </c>
      <c r="G216" s="79" t="s">
        <v>14</v>
      </c>
      <c r="H216" s="42">
        <v>8800.2099999999991</v>
      </c>
      <c r="I216" s="42">
        <v>2923.74</v>
      </c>
      <c r="J216" s="42">
        <v>2931.94</v>
      </c>
      <c r="K216" s="42">
        <v>0</v>
      </c>
      <c r="L216" s="42">
        <f t="shared" si="14"/>
        <v>2931.94</v>
      </c>
      <c r="M216" s="42">
        <v>2560.65</v>
      </c>
      <c r="N216" s="42">
        <v>0</v>
      </c>
      <c r="O216" s="42">
        <f t="shared" si="15"/>
        <v>2560.65</v>
      </c>
      <c r="P216" s="42">
        <f t="shared" si="16"/>
        <v>8416.33</v>
      </c>
      <c r="Q216" s="44">
        <v>4622.6899999999996</v>
      </c>
    </row>
    <row r="217" spans="1:17" ht="15.75">
      <c r="A217" s="37"/>
      <c r="B217" s="38">
        <v>169</v>
      </c>
      <c r="C217" s="40"/>
      <c r="D217" s="65"/>
      <c r="E217" s="119" t="s">
        <v>374</v>
      </c>
      <c r="F217" s="59" t="s">
        <v>10</v>
      </c>
      <c r="G217" s="79" t="s">
        <v>14</v>
      </c>
      <c r="H217" s="42">
        <v>8800.2099999999991</v>
      </c>
      <c r="I217" s="42">
        <v>2923.74</v>
      </c>
      <c r="J217" s="42">
        <v>2931.94</v>
      </c>
      <c r="K217" s="42">
        <v>0</v>
      </c>
      <c r="L217" s="42">
        <f t="shared" si="14"/>
        <v>2931.94</v>
      </c>
      <c r="M217" s="42">
        <v>2560.65</v>
      </c>
      <c r="N217" s="42">
        <v>0</v>
      </c>
      <c r="O217" s="42">
        <f t="shared" si="15"/>
        <v>2560.65</v>
      </c>
      <c r="P217" s="42">
        <f t="shared" si="16"/>
        <v>8416.33</v>
      </c>
      <c r="Q217" s="44">
        <v>4622.6899999999996</v>
      </c>
    </row>
    <row r="218" spans="1:17" ht="15.75">
      <c r="A218" s="37"/>
      <c r="B218" s="38">
        <v>170</v>
      </c>
      <c r="C218" s="40"/>
      <c r="D218" s="65"/>
      <c r="E218" s="120" t="s">
        <v>375</v>
      </c>
      <c r="F218" s="59" t="s">
        <v>10</v>
      </c>
      <c r="G218" s="79" t="s">
        <v>14</v>
      </c>
      <c r="H218" s="42">
        <v>0</v>
      </c>
      <c r="I218" s="42">
        <v>0</v>
      </c>
      <c r="J218" s="42">
        <v>2931.94</v>
      </c>
      <c r="K218" s="42">
        <v>0</v>
      </c>
      <c r="L218" s="42">
        <f t="shared" si="14"/>
        <v>2931.94</v>
      </c>
      <c r="M218" s="42">
        <v>2560.65</v>
      </c>
      <c r="N218" s="42">
        <v>0</v>
      </c>
      <c r="O218" s="42">
        <f t="shared" si="15"/>
        <v>2560.65</v>
      </c>
      <c r="P218" s="42">
        <f t="shared" si="16"/>
        <v>5492.59</v>
      </c>
      <c r="Q218" s="44">
        <v>4622.6899999999996</v>
      </c>
    </row>
    <row r="219" spans="1:17" ht="16.5" thickBot="1">
      <c r="A219" s="47"/>
      <c r="B219" s="56"/>
      <c r="C219" s="50"/>
      <c r="D219" s="50"/>
      <c r="E219" s="216" t="s">
        <v>17</v>
      </c>
      <c r="F219" s="217"/>
      <c r="G219" s="51"/>
      <c r="H219" s="42">
        <f>H218+H217+H216+H215</f>
        <v>28447</v>
      </c>
      <c r="I219" s="42">
        <f t="shared" ref="I219:P219" si="17">I218+I217+I216+I215</f>
        <v>9485</v>
      </c>
      <c r="J219" s="42">
        <f t="shared" si="17"/>
        <v>12460.74</v>
      </c>
      <c r="K219" s="42">
        <f t="shared" si="17"/>
        <v>13.74</v>
      </c>
      <c r="L219" s="42">
        <f t="shared" si="17"/>
        <v>12447</v>
      </c>
      <c r="M219" s="42">
        <f t="shared" si="17"/>
        <v>10899.91</v>
      </c>
      <c r="N219" s="42">
        <f t="shared" si="17"/>
        <v>281.91000000000003</v>
      </c>
      <c r="O219" s="42">
        <f t="shared" si="17"/>
        <v>10618</v>
      </c>
      <c r="P219" s="42">
        <f t="shared" si="17"/>
        <v>32550</v>
      </c>
      <c r="Q219" s="44">
        <v>19663.3</v>
      </c>
    </row>
    <row r="220" spans="1:17" ht="15.75">
      <c r="A220" s="37">
        <v>95</v>
      </c>
      <c r="B220" s="38">
        <v>171</v>
      </c>
      <c r="C220" s="40" t="s">
        <v>376</v>
      </c>
      <c r="D220" s="40" t="s">
        <v>377</v>
      </c>
      <c r="E220" s="40" t="s">
        <v>378</v>
      </c>
      <c r="F220" s="59" t="s">
        <v>16</v>
      </c>
      <c r="G220" s="79" t="s">
        <v>14</v>
      </c>
      <c r="H220" s="42">
        <v>10986</v>
      </c>
      <c r="I220" s="42">
        <v>3928.0000000000005</v>
      </c>
      <c r="J220" s="42">
        <v>3664.92</v>
      </c>
      <c r="K220" s="42">
        <v>64.920000000000073</v>
      </c>
      <c r="L220" s="42">
        <f t="shared" si="14"/>
        <v>3600</v>
      </c>
      <c r="M220" s="42">
        <v>3209.5499999999997</v>
      </c>
      <c r="N220" s="43">
        <v>4.55</v>
      </c>
      <c r="O220" s="42">
        <f t="shared" si="15"/>
        <v>3204.9999999999995</v>
      </c>
      <c r="P220" s="42">
        <f t="shared" si="16"/>
        <v>10733</v>
      </c>
      <c r="Q220" s="44">
        <v>5815.9</v>
      </c>
    </row>
    <row r="221" spans="1:17" ht="15.75">
      <c r="A221" s="37">
        <v>96</v>
      </c>
      <c r="B221" s="38">
        <v>172</v>
      </c>
      <c r="C221" s="121" t="s">
        <v>379</v>
      </c>
      <c r="D221" s="121" t="s">
        <v>380</v>
      </c>
      <c r="E221" s="121" t="s">
        <v>381</v>
      </c>
      <c r="F221" s="70" t="s">
        <v>10</v>
      </c>
      <c r="G221" s="71" t="s">
        <v>11</v>
      </c>
      <c r="H221" s="42">
        <v>12683.730000000001</v>
      </c>
      <c r="I221" s="42">
        <v>4242.79</v>
      </c>
      <c r="J221" s="42">
        <v>4397.91</v>
      </c>
      <c r="K221" s="42">
        <v>281.11</v>
      </c>
      <c r="L221" s="42">
        <f t="shared" si="14"/>
        <v>4116.8</v>
      </c>
      <c r="M221" s="42">
        <v>3983.7799999999997</v>
      </c>
      <c r="N221" s="43">
        <v>5.94</v>
      </c>
      <c r="O221" s="42">
        <f t="shared" si="15"/>
        <v>3977.8399999999997</v>
      </c>
      <c r="P221" s="42">
        <f t="shared" si="16"/>
        <v>12337.43</v>
      </c>
      <c r="Q221" s="44">
        <v>7402.69</v>
      </c>
    </row>
    <row r="222" spans="1:17" ht="15.75">
      <c r="A222" s="122"/>
      <c r="B222" s="38">
        <v>173</v>
      </c>
      <c r="C222" s="77"/>
      <c r="D222" s="123"/>
      <c r="E222" s="124" t="s">
        <v>382</v>
      </c>
      <c r="F222" s="72" t="s">
        <v>16</v>
      </c>
      <c r="G222" s="73" t="s">
        <v>11</v>
      </c>
      <c r="H222" s="42">
        <v>16500.41</v>
      </c>
      <c r="I222" s="42">
        <v>5482.01</v>
      </c>
      <c r="J222" s="42">
        <v>5497.38</v>
      </c>
      <c r="K222" s="42">
        <v>0</v>
      </c>
      <c r="L222" s="42">
        <f t="shared" si="14"/>
        <v>5497.38</v>
      </c>
      <c r="M222" s="42">
        <v>4801.22</v>
      </c>
      <c r="N222" s="43">
        <v>0</v>
      </c>
      <c r="O222" s="42">
        <f t="shared" si="15"/>
        <v>4801.22</v>
      </c>
      <c r="P222" s="42">
        <f t="shared" si="16"/>
        <v>15780.61</v>
      </c>
      <c r="Q222" s="44">
        <v>8667.5499999999993</v>
      </c>
    </row>
    <row r="223" spans="1:17" ht="15.75">
      <c r="A223" s="37"/>
      <c r="B223" s="38">
        <v>174</v>
      </c>
      <c r="C223" s="38"/>
      <c r="D223" s="38"/>
      <c r="E223" s="124" t="s">
        <v>383</v>
      </c>
      <c r="F223" s="70" t="s">
        <v>10</v>
      </c>
      <c r="G223" s="71" t="s">
        <v>11</v>
      </c>
      <c r="H223" s="42">
        <v>13200.33</v>
      </c>
      <c r="I223" s="42">
        <v>4385.6000000000004</v>
      </c>
      <c r="J223" s="42">
        <v>4397.91</v>
      </c>
      <c r="K223" s="42">
        <v>0</v>
      </c>
      <c r="L223" s="42">
        <f t="shared" si="14"/>
        <v>4397.91</v>
      </c>
      <c r="M223" s="42">
        <v>3840.97</v>
      </c>
      <c r="N223" s="43">
        <v>0</v>
      </c>
      <c r="O223" s="42">
        <f t="shared" si="15"/>
        <v>3840.97</v>
      </c>
      <c r="P223" s="42">
        <f t="shared" si="16"/>
        <v>12624.48</v>
      </c>
      <c r="Q223" s="44">
        <v>6934.03</v>
      </c>
    </row>
    <row r="224" spans="1:17" ht="15.75">
      <c r="A224" s="37"/>
      <c r="B224" s="38">
        <v>175</v>
      </c>
      <c r="C224" s="38"/>
      <c r="D224" s="38"/>
      <c r="E224" s="80" t="s">
        <v>384</v>
      </c>
      <c r="F224" s="72" t="s">
        <v>16</v>
      </c>
      <c r="G224" s="73" t="s">
        <v>11</v>
      </c>
      <c r="H224" s="42">
        <v>13200.33</v>
      </c>
      <c r="I224" s="42">
        <v>4385.6000000000004</v>
      </c>
      <c r="J224" s="42">
        <v>4397.91</v>
      </c>
      <c r="K224" s="42">
        <v>0</v>
      </c>
      <c r="L224" s="42">
        <f t="shared" si="14"/>
        <v>4397.91</v>
      </c>
      <c r="M224" s="42">
        <v>3840.97</v>
      </c>
      <c r="N224" s="43">
        <v>0</v>
      </c>
      <c r="O224" s="42">
        <f t="shared" si="15"/>
        <v>3840.97</v>
      </c>
      <c r="P224" s="42">
        <f t="shared" si="16"/>
        <v>12624.48</v>
      </c>
      <c r="Q224" s="44">
        <v>8667.5499999999993</v>
      </c>
    </row>
    <row r="225" spans="1:17" ht="15.75">
      <c r="A225" s="37"/>
      <c r="B225" s="38">
        <v>176</v>
      </c>
      <c r="C225" s="38"/>
      <c r="D225" s="38"/>
      <c r="E225" s="76" t="s">
        <v>385</v>
      </c>
      <c r="F225" s="70" t="s">
        <v>10</v>
      </c>
      <c r="G225" s="71" t="s">
        <v>11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f t="shared" si="15"/>
        <v>0</v>
      </c>
      <c r="P225" s="42">
        <f t="shared" si="16"/>
        <v>0</v>
      </c>
      <c r="Q225" s="44">
        <v>6934.03</v>
      </c>
    </row>
    <row r="226" spans="1:17" ht="16.5" thickBot="1">
      <c r="A226" s="47"/>
      <c r="B226" s="56"/>
      <c r="C226" s="50"/>
      <c r="D226" s="50"/>
      <c r="E226" s="216" t="s">
        <v>17</v>
      </c>
      <c r="F226" s="217"/>
      <c r="G226" s="125"/>
      <c r="H226" s="42">
        <v>55584.800000000003</v>
      </c>
      <c r="I226" s="42">
        <v>18496</v>
      </c>
      <c r="J226" s="42">
        <v>18691.11</v>
      </c>
      <c r="K226" s="42">
        <v>281.11000000000058</v>
      </c>
      <c r="L226" s="42">
        <f t="shared" si="14"/>
        <v>18410</v>
      </c>
      <c r="M226" s="42">
        <v>16466.939999999999</v>
      </c>
      <c r="N226" s="43">
        <v>5.94</v>
      </c>
      <c r="O226" s="42">
        <f t="shared" si="15"/>
        <v>16461</v>
      </c>
      <c r="P226" s="42">
        <f t="shared" si="16"/>
        <v>53367</v>
      </c>
      <c r="Q226" s="44">
        <v>38605.849999999991</v>
      </c>
    </row>
    <row r="227" spans="1:17" ht="15.75">
      <c r="A227" s="37">
        <v>97</v>
      </c>
      <c r="B227" s="38">
        <v>177</v>
      </c>
      <c r="C227" s="126" t="s">
        <v>386</v>
      </c>
      <c r="D227" s="126" t="s">
        <v>387</v>
      </c>
      <c r="E227" s="126" t="s">
        <v>388</v>
      </c>
      <c r="F227" s="127" t="s">
        <v>10</v>
      </c>
      <c r="G227" s="128" t="s">
        <v>11</v>
      </c>
      <c r="H227" s="42">
        <v>13079</v>
      </c>
      <c r="I227" s="42">
        <v>4385</v>
      </c>
      <c r="J227" s="42">
        <v>4397.91</v>
      </c>
      <c r="K227" s="42">
        <v>34.909999999999854</v>
      </c>
      <c r="L227" s="42">
        <f t="shared" si="14"/>
        <v>4363</v>
      </c>
      <c r="M227" s="42">
        <v>3841.5699999999997</v>
      </c>
      <c r="N227" s="43">
        <v>59.57</v>
      </c>
      <c r="O227" s="42">
        <f t="shared" si="15"/>
        <v>3781.9999999999995</v>
      </c>
      <c r="P227" s="42">
        <f t="shared" si="16"/>
        <v>12530</v>
      </c>
      <c r="Q227" s="44">
        <v>6399.3799999999992</v>
      </c>
    </row>
    <row r="228" spans="1:17" ht="15.75">
      <c r="A228" s="37">
        <v>98</v>
      </c>
      <c r="B228" s="38">
        <v>178</v>
      </c>
      <c r="C228" s="126" t="s">
        <v>389</v>
      </c>
      <c r="D228" s="126" t="s">
        <v>390</v>
      </c>
      <c r="E228" s="126" t="s">
        <v>391</v>
      </c>
      <c r="F228" s="127" t="s">
        <v>10</v>
      </c>
      <c r="G228" s="128" t="s">
        <v>11</v>
      </c>
      <c r="H228" s="42">
        <v>11182.6</v>
      </c>
      <c r="I228" s="42">
        <v>4343.1900000000005</v>
      </c>
      <c r="J228" s="42">
        <v>4397.91</v>
      </c>
      <c r="K228" s="42">
        <v>517.02</v>
      </c>
      <c r="L228" s="42">
        <f t="shared" si="14"/>
        <v>3880.89</v>
      </c>
      <c r="M228" s="42">
        <v>3883.3799999999997</v>
      </c>
      <c r="N228" s="43">
        <v>409.51</v>
      </c>
      <c r="O228" s="42">
        <f t="shared" si="15"/>
        <v>3473.87</v>
      </c>
      <c r="P228" s="42">
        <f t="shared" si="16"/>
        <v>11697.95</v>
      </c>
      <c r="Q228" s="44">
        <v>7056.78</v>
      </c>
    </row>
    <row r="229" spans="1:17" ht="15.75">
      <c r="A229" s="37"/>
      <c r="B229" s="38">
        <v>179</v>
      </c>
      <c r="C229" s="126"/>
      <c r="D229" s="126" t="s">
        <v>392</v>
      </c>
      <c r="E229" s="126" t="s">
        <v>393</v>
      </c>
      <c r="F229" s="127" t="s">
        <v>10</v>
      </c>
      <c r="G229" s="128" t="s">
        <v>11</v>
      </c>
      <c r="H229" s="42">
        <v>13200.33</v>
      </c>
      <c r="I229" s="42">
        <v>4385.6000000000004</v>
      </c>
      <c r="J229" s="42">
        <v>4397.91</v>
      </c>
      <c r="K229" s="42">
        <v>0</v>
      </c>
      <c r="L229" s="42">
        <f t="shared" si="14"/>
        <v>4397.91</v>
      </c>
      <c r="M229" s="42">
        <v>3840.97</v>
      </c>
      <c r="N229" s="42">
        <v>0</v>
      </c>
      <c r="O229" s="42">
        <f t="shared" si="15"/>
        <v>3840.97</v>
      </c>
      <c r="P229" s="42">
        <f t="shared" si="16"/>
        <v>12624.48</v>
      </c>
      <c r="Q229" s="44">
        <v>6934.03</v>
      </c>
    </row>
    <row r="230" spans="1:17" ht="15.75">
      <c r="A230" s="37"/>
      <c r="B230" s="38">
        <v>180</v>
      </c>
      <c r="C230" s="126"/>
      <c r="D230" s="126"/>
      <c r="E230" s="129" t="s">
        <v>394</v>
      </c>
      <c r="F230" s="127" t="s">
        <v>10</v>
      </c>
      <c r="G230" s="128" t="s">
        <v>11</v>
      </c>
      <c r="H230" s="42">
        <v>13200.33</v>
      </c>
      <c r="I230" s="42">
        <v>4385.6000000000004</v>
      </c>
      <c r="J230" s="42">
        <v>4397.91</v>
      </c>
      <c r="K230" s="42">
        <v>0</v>
      </c>
      <c r="L230" s="42">
        <f t="shared" si="14"/>
        <v>4397.91</v>
      </c>
      <c r="M230" s="42">
        <v>3840.97</v>
      </c>
      <c r="N230" s="42">
        <v>0</v>
      </c>
      <c r="O230" s="42">
        <f t="shared" si="15"/>
        <v>3840.97</v>
      </c>
      <c r="P230" s="42">
        <f t="shared" si="16"/>
        <v>12624.48</v>
      </c>
      <c r="Q230" s="44">
        <v>6934.03</v>
      </c>
    </row>
    <row r="231" spans="1:17" ht="15.75">
      <c r="A231" s="37"/>
      <c r="B231" s="38">
        <v>181</v>
      </c>
      <c r="C231" s="126"/>
      <c r="D231" s="126"/>
      <c r="E231" s="129" t="s">
        <v>395</v>
      </c>
      <c r="F231" s="127" t="s">
        <v>10</v>
      </c>
      <c r="G231" s="128" t="s">
        <v>11</v>
      </c>
      <c r="H231" s="42">
        <v>13200.33</v>
      </c>
      <c r="I231" s="42">
        <v>4385.6000000000004</v>
      </c>
      <c r="J231" s="42">
        <v>4397.91</v>
      </c>
      <c r="K231" s="42">
        <v>0</v>
      </c>
      <c r="L231" s="42">
        <f t="shared" si="14"/>
        <v>4397.91</v>
      </c>
      <c r="M231" s="42">
        <v>3840.97</v>
      </c>
      <c r="N231" s="42">
        <v>0</v>
      </c>
      <c r="O231" s="42">
        <f t="shared" si="15"/>
        <v>3840.97</v>
      </c>
      <c r="P231" s="42">
        <f t="shared" si="16"/>
        <v>12624.48</v>
      </c>
      <c r="Q231" s="44">
        <v>6934.03</v>
      </c>
    </row>
    <row r="232" spans="1:17" ht="15.75">
      <c r="A232" s="37"/>
      <c r="B232" s="38">
        <v>182</v>
      </c>
      <c r="C232" s="126"/>
      <c r="D232" s="126"/>
      <c r="E232" s="129" t="s">
        <v>396</v>
      </c>
      <c r="F232" s="121" t="s">
        <v>16</v>
      </c>
      <c r="G232" s="130" t="s">
        <v>11</v>
      </c>
      <c r="H232" s="42">
        <v>16500.41</v>
      </c>
      <c r="I232" s="42">
        <v>5482.01</v>
      </c>
      <c r="J232" s="42">
        <v>5497.38</v>
      </c>
      <c r="K232" s="42">
        <v>0</v>
      </c>
      <c r="L232" s="42">
        <f t="shared" si="14"/>
        <v>5497.38</v>
      </c>
      <c r="M232" s="42">
        <v>4801.22</v>
      </c>
      <c r="N232" s="42">
        <v>0</v>
      </c>
      <c r="O232" s="42">
        <f t="shared" si="15"/>
        <v>4801.22</v>
      </c>
      <c r="P232" s="42">
        <f t="shared" si="16"/>
        <v>15780.61</v>
      </c>
      <c r="Q232" s="44">
        <v>8667.5499999999993</v>
      </c>
    </row>
    <row r="233" spans="1:17" ht="16.5" thickBot="1">
      <c r="A233" s="47"/>
      <c r="B233" s="56"/>
      <c r="C233" s="131"/>
      <c r="D233" s="131"/>
      <c r="E233" s="216" t="s">
        <v>17</v>
      </c>
      <c r="F233" s="217"/>
      <c r="G233" s="132"/>
      <c r="H233" s="42">
        <v>67284</v>
      </c>
      <c r="I233" s="42">
        <v>22982.000000000004</v>
      </c>
      <c r="J233" s="42">
        <v>23089.02</v>
      </c>
      <c r="K233" s="42">
        <v>517.02000000000044</v>
      </c>
      <c r="L233" s="42">
        <f t="shared" si="14"/>
        <v>22572</v>
      </c>
      <c r="M233" s="42">
        <v>20207.509999999998</v>
      </c>
      <c r="N233" s="43">
        <v>409.51</v>
      </c>
      <c r="O233" s="42">
        <f t="shared" si="15"/>
        <v>19798</v>
      </c>
      <c r="P233" s="42">
        <f t="shared" si="16"/>
        <v>65352</v>
      </c>
      <c r="Q233" s="44">
        <v>36526.42</v>
      </c>
    </row>
    <row r="234" spans="1:17" ht="15.75">
      <c r="A234" s="37">
        <v>99</v>
      </c>
      <c r="B234" s="38">
        <v>183</v>
      </c>
      <c r="C234" s="126" t="s">
        <v>397</v>
      </c>
      <c r="D234" s="126" t="s">
        <v>398</v>
      </c>
      <c r="E234" s="126" t="s">
        <v>399</v>
      </c>
      <c r="F234" s="133" t="s">
        <v>10</v>
      </c>
      <c r="G234" s="128" t="s">
        <v>14</v>
      </c>
      <c r="H234" s="42">
        <v>8654</v>
      </c>
      <c r="I234" s="42">
        <v>2901</v>
      </c>
      <c r="J234" s="42">
        <v>2931.94</v>
      </c>
      <c r="K234" s="42">
        <v>103.94000000000005</v>
      </c>
      <c r="L234" s="42">
        <f t="shared" si="14"/>
        <v>2828</v>
      </c>
      <c r="M234" s="42">
        <v>2583.39</v>
      </c>
      <c r="N234" s="43">
        <v>38.39</v>
      </c>
      <c r="O234" s="42">
        <f t="shared" si="15"/>
        <v>2545</v>
      </c>
      <c r="P234" s="42">
        <f t="shared" si="16"/>
        <v>8274</v>
      </c>
      <c r="Q234" s="44">
        <v>4266.26</v>
      </c>
    </row>
    <row r="235" spans="1:17" ht="15.75">
      <c r="A235" s="37">
        <v>100</v>
      </c>
      <c r="B235" s="38">
        <v>184</v>
      </c>
      <c r="C235" s="126" t="s">
        <v>400</v>
      </c>
      <c r="D235" s="126" t="s">
        <v>401</v>
      </c>
      <c r="E235" s="126" t="s">
        <v>402</v>
      </c>
      <c r="F235" s="127" t="s">
        <v>10</v>
      </c>
      <c r="G235" s="128" t="s">
        <v>14</v>
      </c>
      <c r="H235" s="42">
        <v>8791</v>
      </c>
      <c r="I235" s="42">
        <v>3091.9999999999995</v>
      </c>
      <c r="J235" s="42">
        <v>2931.94</v>
      </c>
      <c r="K235" s="42">
        <v>12.940000000000055</v>
      </c>
      <c r="L235" s="42">
        <f t="shared" si="14"/>
        <v>2919</v>
      </c>
      <c r="M235" s="42">
        <v>2618.0500000000002</v>
      </c>
      <c r="N235" s="43">
        <v>108.05</v>
      </c>
      <c r="O235" s="42">
        <f t="shared" si="15"/>
        <v>2510</v>
      </c>
      <c r="P235" s="42">
        <f t="shared" si="16"/>
        <v>8521</v>
      </c>
      <c r="Q235" s="44">
        <v>4650.5999999999995</v>
      </c>
    </row>
    <row r="236" spans="1:17" ht="15.75">
      <c r="A236" s="37">
        <v>101</v>
      </c>
      <c r="B236" s="38">
        <v>185</v>
      </c>
      <c r="C236" s="126" t="s">
        <v>403</v>
      </c>
      <c r="D236" s="126" t="s">
        <v>404</v>
      </c>
      <c r="E236" s="126" t="s">
        <v>405</v>
      </c>
      <c r="F236" s="127" t="s">
        <v>10</v>
      </c>
      <c r="G236" s="128" t="s">
        <v>11</v>
      </c>
      <c r="H236" s="42">
        <v>13095</v>
      </c>
      <c r="I236" s="42">
        <v>0</v>
      </c>
      <c r="J236" s="42">
        <v>4397.91</v>
      </c>
      <c r="K236" s="42">
        <v>37.909999999999854</v>
      </c>
      <c r="L236" s="42">
        <f t="shared" si="14"/>
        <v>4360</v>
      </c>
      <c r="M236" s="42">
        <v>8226.57</v>
      </c>
      <c r="N236" s="43">
        <v>3586.57</v>
      </c>
      <c r="O236" s="42">
        <f t="shared" si="15"/>
        <v>4640</v>
      </c>
      <c r="P236" s="42">
        <f t="shared" si="16"/>
        <v>9000</v>
      </c>
      <c r="Q236" s="44">
        <v>6399.3799999999992</v>
      </c>
    </row>
    <row r="237" spans="1:17" ht="15.75">
      <c r="A237" s="37">
        <v>102</v>
      </c>
      <c r="B237" s="38">
        <v>186</v>
      </c>
      <c r="C237" s="126" t="s">
        <v>406</v>
      </c>
      <c r="D237" s="126" t="s">
        <v>407</v>
      </c>
      <c r="E237" s="126" t="s">
        <v>408</v>
      </c>
      <c r="F237" s="127" t="s">
        <v>10</v>
      </c>
      <c r="G237" s="128" t="s">
        <v>11</v>
      </c>
      <c r="H237" s="42">
        <v>13162</v>
      </c>
      <c r="I237" s="42">
        <v>4706</v>
      </c>
      <c r="J237" s="42">
        <v>4397.91</v>
      </c>
      <c r="K237" s="42">
        <v>373.90999999999985</v>
      </c>
      <c r="L237" s="42">
        <f t="shared" si="14"/>
        <v>4024</v>
      </c>
      <c r="M237" s="42">
        <v>3859.06</v>
      </c>
      <c r="N237" s="43">
        <v>16.059999999999999</v>
      </c>
      <c r="O237" s="42">
        <f t="shared" si="15"/>
        <v>3843</v>
      </c>
      <c r="P237" s="42">
        <f t="shared" si="16"/>
        <v>12573</v>
      </c>
      <c r="Q237" s="44">
        <v>6935.37</v>
      </c>
    </row>
    <row r="238" spans="1:17" ht="15.75">
      <c r="A238" s="37">
        <v>103</v>
      </c>
      <c r="B238" s="38">
        <v>187</v>
      </c>
      <c r="C238" s="126" t="s">
        <v>409</v>
      </c>
      <c r="D238" s="126" t="s">
        <v>410</v>
      </c>
      <c r="E238" s="134" t="s">
        <v>411</v>
      </c>
      <c r="F238" s="127" t="s">
        <v>10</v>
      </c>
      <c r="G238" s="128" t="s">
        <v>14</v>
      </c>
      <c r="H238" s="42">
        <v>8787.1099999999988</v>
      </c>
      <c r="I238" s="42">
        <v>3089.0599999999995</v>
      </c>
      <c r="J238" s="42">
        <v>2931.94</v>
      </c>
      <c r="K238" s="42">
        <v>83.68</v>
      </c>
      <c r="L238" s="42">
        <f t="shared" si="14"/>
        <v>2848.26</v>
      </c>
      <c r="M238" s="42">
        <v>2620.9900000000002</v>
      </c>
      <c r="N238" s="43">
        <v>64.75</v>
      </c>
      <c r="O238" s="42">
        <f t="shared" si="15"/>
        <v>2556.2400000000002</v>
      </c>
      <c r="P238" s="42">
        <f t="shared" si="16"/>
        <v>8493.56</v>
      </c>
      <c r="Q238" s="44">
        <v>4926.47</v>
      </c>
    </row>
    <row r="239" spans="1:17" ht="15.75">
      <c r="A239" s="37"/>
      <c r="B239" s="38">
        <v>188</v>
      </c>
      <c r="C239" s="135"/>
      <c r="D239" s="136" t="s">
        <v>412</v>
      </c>
      <c r="E239" s="126" t="s">
        <v>413</v>
      </c>
      <c r="F239" s="133" t="s">
        <v>16</v>
      </c>
      <c r="G239" s="128" t="s">
        <v>14</v>
      </c>
      <c r="H239" s="42">
        <v>11000.26</v>
      </c>
      <c r="I239" s="42">
        <v>3936.7400000000002</v>
      </c>
      <c r="J239" s="42">
        <v>3664.92</v>
      </c>
      <c r="K239" s="42">
        <v>0</v>
      </c>
      <c r="L239" s="42">
        <f t="shared" si="14"/>
        <v>3664.92</v>
      </c>
      <c r="M239" s="42">
        <v>3200.81</v>
      </c>
      <c r="N239" s="43">
        <v>0</v>
      </c>
      <c r="O239" s="42">
        <f t="shared" si="15"/>
        <v>3200.81</v>
      </c>
      <c r="P239" s="42">
        <f t="shared" si="16"/>
        <v>10802.47</v>
      </c>
      <c r="Q239" s="44">
        <v>5778.36</v>
      </c>
    </row>
    <row r="240" spans="1:17" ht="15.75">
      <c r="A240" s="37"/>
      <c r="B240" s="38">
        <v>189</v>
      </c>
      <c r="C240" s="136"/>
      <c r="D240" s="136"/>
      <c r="E240" s="126" t="s">
        <v>414</v>
      </c>
      <c r="F240" s="127" t="s">
        <v>10</v>
      </c>
      <c r="G240" s="128" t="s">
        <v>14</v>
      </c>
      <c r="H240" s="42">
        <v>8800.2099999999991</v>
      </c>
      <c r="I240" s="42">
        <v>3149.3999999999996</v>
      </c>
      <c r="J240" s="42">
        <v>2931.94</v>
      </c>
      <c r="K240" s="42">
        <v>0</v>
      </c>
      <c r="L240" s="42">
        <f t="shared" si="14"/>
        <v>2931.94</v>
      </c>
      <c r="M240" s="42">
        <v>2560.65</v>
      </c>
      <c r="N240" s="43">
        <v>0</v>
      </c>
      <c r="O240" s="42">
        <f t="shared" si="15"/>
        <v>2560.65</v>
      </c>
      <c r="P240" s="42">
        <f t="shared" si="16"/>
        <v>8641.99</v>
      </c>
      <c r="Q240" s="44">
        <v>4622.6899999999996</v>
      </c>
    </row>
    <row r="241" spans="1:17" ht="15.75">
      <c r="A241" s="122"/>
      <c r="B241" s="38">
        <v>190</v>
      </c>
      <c r="C241" s="137"/>
      <c r="D241" s="137"/>
      <c r="E241" s="138" t="s">
        <v>415</v>
      </c>
      <c r="F241" s="139" t="s">
        <v>10</v>
      </c>
      <c r="G241" s="140" t="s">
        <v>14</v>
      </c>
      <c r="H241" s="42">
        <v>8800.2099999999991</v>
      </c>
      <c r="I241" s="42">
        <v>3149.3999999999996</v>
      </c>
      <c r="J241" s="42">
        <v>2931.94</v>
      </c>
      <c r="K241" s="42">
        <v>0</v>
      </c>
      <c r="L241" s="42">
        <f t="shared" si="14"/>
        <v>2931.94</v>
      </c>
      <c r="M241" s="42">
        <v>2560.65</v>
      </c>
      <c r="N241" s="43">
        <v>0</v>
      </c>
      <c r="O241" s="42">
        <f t="shared" si="15"/>
        <v>2560.65</v>
      </c>
      <c r="P241" s="42">
        <f t="shared" si="16"/>
        <v>8641.99</v>
      </c>
      <c r="Q241" s="44">
        <v>4622.6899999999996</v>
      </c>
    </row>
    <row r="242" spans="1:17" ht="15.75">
      <c r="A242" s="122"/>
      <c r="B242" s="38">
        <v>191</v>
      </c>
      <c r="C242" s="137"/>
      <c r="D242" s="137"/>
      <c r="E242" s="141" t="s">
        <v>416</v>
      </c>
      <c r="F242" s="139" t="s">
        <v>10</v>
      </c>
      <c r="G242" s="140" t="s">
        <v>14</v>
      </c>
      <c r="H242" s="42">
        <v>8800.2099999999991</v>
      </c>
      <c r="I242" s="42">
        <v>3149.3999999999996</v>
      </c>
      <c r="J242" s="42">
        <v>2931.94</v>
      </c>
      <c r="K242" s="42">
        <v>0</v>
      </c>
      <c r="L242" s="42">
        <f t="shared" si="14"/>
        <v>2931.94</v>
      </c>
      <c r="M242" s="42">
        <v>2560.65</v>
      </c>
      <c r="N242" s="43">
        <v>0</v>
      </c>
      <c r="O242" s="42">
        <f t="shared" si="15"/>
        <v>2560.65</v>
      </c>
      <c r="P242" s="42">
        <f t="shared" si="16"/>
        <v>8641.99</v>
      </c>
      <c r="Q242" s="44">
        <v>4622.6899999999996</v>
      </c>
    </row>
    <row r="243" spans="1:17" ht="15.75">
      <c r="A243" s="142"/>
      <c r="B243" s="56"/>
      <c r="C243" s="143"/>
      <c r="D243" s="143"/>
      <c r="E243" s="218" t="s">
        <v>17</v>
      </c>
      <c r="F243" s="219"/>
      <c r="G243" s="144"/>
      <c r="H243" s="42">
        <v>46188</v>
      </c>
      <c r="I243" s="42">
        <v>16474</v>
      </c>
      <c r="J243" s="42">
        <v>15392.68</v>
      </c>
      <c r="K243" s="42">
        <v>83.680000000000291</v>
      </c>
      <c r="L243" s="42">
        <f t="shared" si="14"/>
        <v>15309</v>
      </c>
      <c r="M243" s="42">
        <v>13503.75</v>
      </c>
      <c r="N243" s="43">
        <v>64.75</v>
      </c>
      <c r="O243" s="42">
        <f t="shared" si="15"/>
        <v>13439</v>
      </c>
      <c r="P243" s="42">
        <f t="shared" si="16"/>
        <v>45222</v>
      </c>
      <c r="Q243" s="44">
        <v>24572.9</v>
      </c>
    </row>
    <row r="244" spans="1:17" ht="45">
      <c r="A244" s="145">
        <v>104</v>
      </c>
      <c r="B244" s="38">
        <v>192</v>
      </c>
      <c r="C244" s="146" t="s">
        <v>417</v>
      </c>
      <c r="D244" s="147" t="s">
        <v>418</v>
      </c>
      <c r="E244" s="146" t="s">
        <v>419</v>
      </c>
      <c r="F244" s="146" t="s">
        <v>26</v>
      </c>
      <c r="G244" s="148" t="s">
        <v>14</v>
      </c>
      <c r="H244" s="42">
        <v>12592.79</v>
      </c>
      <c r="I244" s="42">
        <v>3467.7100000000005</v>
      </c>
      <c r="J244" s="42">
        <v>4397.91</v>
      </c>
      <c r="K244" s="42">
        <v>967.84</v>
      </c>
      <c r="L244" s="42">
        <f t="shared" si="14"/>
        <v>3430.0699999999997</v>
      </c>
      <c r="M244" s="42">
        <v>4758.8599999999997</v>
      </c>
      <c r="N244" s="43">
        <v>1151.05</v>
      </c>
      <c r="O244" s="42">
        <f t="shared" si="15"/>
        <v>3607.8099999999995</v>
      </c>
      <c r="P244" s="42">
        <f t="shared" si="16"/>
        <v>10505.59</v>
      </c>
      <c r="Q244" s="44">
        <v>6399.3899999999994</v>
      </c>
    </row>
    <row r="245" spans="1:17" ht="15.75">
      <c r="A245" s="89"/>
      <c r="B245" s="38">
        <v>193</v>
      </c>
      <c r="C245" s="149"/>
      <c r="D245" s="149"/>
      <c r="E245" s="149" t="s">
        <v>420</v>
      </c>
      <c r="F245" s="139" t="s">
        <v>26</v>
      </c>
      <c r="G245" s="140" t="s">
        <v>14</v>
      </c>
      <c r="H245" s="42">
        <v>13200.33</v>
      </c>
      <c r="I245" s="42">
        <v>4385.6000000000004</v>
      </c>
      <c r="J245" s="42">
        <v>4397.91</v>
      </c>
      <c r="K245" s="42">
        <v>0</v>
      </c>
      <c r="L245" s="42">
        <f t="shared" si="14"/>
        <v>4397.91</v>
      </c>
      <c r="M245" s="42">
        <v>3840.97</v>
      </c>
      <c r="N245" s="43">
        <v>0</v>
      </c>
      <c r="O245" s="42">
        <f t="shared" si="15"/>
        <v>3840.97</v>
      </c>
      <c r="P245" s="42">
        <f t="shared" si="16"/>
        <v>12624.48</v>
      </c>
      <c r="Q245" s="44">
        <v>6399.3899999999994</v>
      </c>
    </row>
    <row r="246" spans="1:17" ht="15.75">
      <c r="A246" s="89"/>
      <c r="B246" s="38">
        <v>194</v>
      </c>
      <c r="C246" s="149"/>
      <c r="D246" s="149"/>
      <c r="E246" s="149" t="s">
        <v>421</v>
      </c>
      <c r="F246" s="139" t="s">
        <v>26</v>
      </c>
      <c r="G246" s="140" t="s">
        <v>14</v>
      </c>
      <c r="H246" s="42">
        <v>13200.33</v>
      </c>
      <c r="I246" s="42">
        <v>4385.6000000000004</v>
      </c>
      <c r="J246" s="42">
        <v>4397.91</v>
      </c>
      <c r="K246" s="42">
        <v>0</v>
      </c>
      <c r="L246" s="42">
        <f t="shared" si="14"/>
        <v>4397.91</v>
      </c>
      <c r="M246" s="42">
        <v>3840.97</v>
      </c>
      <c r="N246" s="43">
        <v>0</v>
      </c>
      <c r="O246" s="42">
        <f t="shared" si="15"/>
        <v>3840.97</v>
      </c>
      <c r="P246" s="42">
        <f t="shared" si="16"/>
        <v>12624.48</v>
      </c>
      <c r="Q246" s="44">
        <v>6399.3899999999994</v>
      </c>
    </row>
    <row r="247" spans="1:17" ht="15.75">
      <c r="A247" s="89"/>
      <c r="B247" s="38">
        <v>195</v>
      </c>
      <c r="C247" s="149"/>
      <c r="D247" s="149"/>
      <c r="E247" s="149" t="s">
        <v>422</v>
      </c>
      <c r="F247" s="139" t="s">
        <v>26</v>
      </c>
      <c r="G247" s="140" t="s">
        <v>14</v>
      </c>
      <c r="H247" s="42">
        <v>13200.33</v>
      </c>
      <c r="I247" s="42">
        <v>4385.6000000000004</v>
      </c>
      <c r="J247" s="42">
        <v>4397.91</v>
      </c>
      <c r="K247" s="42">
        <v>0</v>
      </c>
      <c r="L247" s="42">
        <f t="shared" si="14"/>
        <v>4397.91</v>
      </c>
      <c r="M247" s="42">
        <v>3840.97</v>
      </c>
      <c r="N247" s="43">
        <v>0</v>
      </c>
      <c r="O247" s="42">
        <f t="shared" si="15"/>
        <v>3840.97</v>
      </c>
      <c r="P247" s="42">
        <f t="shared" si="16"/>
        <v>12624.48</v>
      </c>
      <c r="Q247" s="44">
        <v>6399.3899999999994</v>
      </c>
    </row>
    <row r="248" spans="1:17" ht="15.75">
      <c r="A248" s="89"/>
      <c r="B248" s="38">
        <v>196</v>
      </c>
      <c r="C248" s="149"/>
      <c r="D248" s="149"/>
      <c r="E248" s="149" t="s">
        <v>423</v>
      </c>
      <c r="F248" s="139" t="s">
        <v>26</v>
      </c>
      <c r="G248" s="140" t="s">
        <v>14</v>
      </c>
      <c r="H248" s="42">
        <v>13200.33</v>
      </c>
      <c r="I248" s="42">
        <v>4385.6000000000004</v>
      </c>
      <c r="J248" s="42">
        <v>4397.91</v>
      </c>
      <c r="K248" s="42">
        <v>0</v>
      </c>
      <c r="L248" s="42">
        <f t="shared" si="14"/>
        <v>4397.91</v>
      </c>
      <c r="M248" s="42">
        <v>3840.97</v>
      </c>
      <c r="N248" s="43">
        <v>0</v>
      </c>
      <c r="O248" s="42">
        <f t="shared" si="15"/>
        <v>3840.97</v>
      </c>
      <c r="P248" s="42">
        <f t="shared" si="16"/>
        <v>12624.48</v>
      </c>
      <c r="Q248" s="44">
        <v>6399.3899999999994</v>
      </c>
    </row>
    <row r="249" spans="1:17" ht="15.75">
      <c r="A249" s="89"/>
      <c r="B249" s="38">
        <v>197</v>
      </c>
      <c r="C249" s="149"/>
      <c r="D249" s="149"/>
      <c r="E249" s="149" t="s">
        <v>424</v>
      </c>
      <c r="F249" s="139" t="s">
        <v>26</v>
      </c>
      <c r="G249" s="140" t="s">
        <v>14</v>
      </c>
      <c r="H249" s="42">
        <v>13200.33</v>
      </c>
      <c r="I249" s="42">
        <v>4385.6000000000004</v>
      </c>
      <c r="J249" s="42">
        <v>4397.91</v>
      </c>
      <c r="K249" s="42">
        <v>0</v>
      </c>
      <c r="L249" s="42">
        <f t="shared" si="14"/>
        <v>4397.91</v>
      </c>
      <c r="M249" s="42">
        <v>3840.97</v>
      </c>
      <c r="N249" s="43">
        <v>0</v>
      </c>
      <c r="O249" s="42">
        <f t="shared" si="15"/>
        <v>3840.97</v>
      </c>
      <c r="P249" s="42">
        <f t="shared" si="16"/>
        <v>12624.48</v>
      </c>
      <c r="Q249" s="44">
        <v>6399.3899999999994</v>
      </c>
    </row>
    <row r="250" spans="1:17" ht="15.75">
      <c r="A250" s="89"/>
      <c r="B250" s="38">
        <v>198</v>
      </c>
      <c r="C250" s="149"/>
      <c r="D250" s="149"/>
      <c r="E250" s="149" t="s">
        <v>425</v>
      </c>
      <c r="F250" s="139" t="s">
        <v>26</v>
      </c>
      <c r="G250" s="140" t="s">
        <v>14</v>
      </c>
      <c r="H250" s="42">
        <v>13200.33</v>
      </c>
      <c r="I250" s="42">
        <v>4385.6000000000004</v>
      </c>
      <c r="J250" s="42">
        <v>4397.91</v>
      </c>
      <c r="K250" s="42">
        <v>0</v>
      </c>
      <c r="L250" s="42">
        <f t="shared" si="14"/>
        <v>4397.91</v>
      </c>
      <c r="M250" s="42">
        <v>3840.97</v>
      </c>
      <c r="N250" s="43">
        <v>0</v>
      </c>
      <c r="O250" s="42">
        <f t="shared" si="15"/>
        <v>3840.97</v>
      </c>
      <c r="P250" s="42">
        <f t="shared" si="16"/>
        <v>12624.48</v>
      </c>
      <c r="Q250" s="44">
        <v>6399.3899999999994</v>
      </c>
    </row>
    <row r="251" spans="1:17" ht="15.75">
      <c r="A251" s="89"/>
      <c r="B251" s="38">
        <v>199</v>
      </c>
      <c r="C251" s="149"/>
      <c r="D251" s="149"/>
      <c r="E251" s="149" t="s">
        <v>426</v>
      </c>
      <c r="F251" s="139" t="s">
        <v>26</v>
      </c>
      <c r="G251" s="140" t="s">
        <v>14</v>
      </c>
      <c r="H251" s="42">
        <v>11737.19</v>
      </c>
      <c r="I251" s="42">
        <v>4385.6000000000004</v>
      </c>
      <c r="J251" s="42">
        <v>4397.91</v>
      </c>
      <c r="K251" s="42">
        <v>0</v>
      </c>
      <c r="L251" s="42">
        <f t="shared" si="14"/>
        <v>4397.91</v>
      </c>
      <c r="M251" s="42">
        <v>3840.97</v>
      </c>
      <c r="N251" s="43">
        <v>0</v>
      </c>
      <c r="O251" s="42">
        <f t="shared" si="15"/>
        <v>3840.97</v>
      </c>
      <c r="P251" s="42">
        <f t="shared" si="16"/>
        <v>12624.48</v>
      </c>
      <c r="Q251" s="44">
        <v>5332.82</v>
      </c>
    </row>
    <row r="252" spans="1:17" ht="15.75">
      <c r="A252" s="89"/>
      <c r="B252" s="38">
        <v>200</v>
      </c>
      <c r="C252" s="149"/>
      <c r="D252" s="149"/>
      <c r="E252" s="149" t="s">
        <v>427</v>
      </c>
      <c r="F252" s="139" t="s">
        <v>26</v>
      </c>
      <c r="G252" s="140" t="s">
        <v>14</v>
      </c>
      <c r="H252" s="42">
        <v>13200.33</v>
      </c>
      <c r="I252" s="42">
        <v>4385.6000000000004</v>
      </c>
      <c r="J252" s="42">
        <v>4397.91</v>
      </c>
      <c r="K252" s="42">
        <v>0</v>
      </c>
      <c r="L252" s="42">
        <f t="shared" si="14"/>
        <v>4397.91</v>
      </c>
      <c r="M252" s="42">
        <v>3840.97</v>
      </c>
      <c r="N252" s="43">
        <v>0</v>
      </c>
      <c r="O252" s="42">
        <f t="shared" si="15"/>
        <v>3840.97</v>
      </c>
      <c r="P252" s="42">
        <f t="shared" si="16"/>
        <v>12624.48</v>
      </c>
      <c r="Q252" s="44">
        <v>5332.82</v>
      </c>
    </row>
    <row r="253" spans="1:17" ht="15.75">
      <c r="A253" s="89"/>
      <c r="B253" s="38">
        <v>201</v>
      </c>
      <c r="C253" s="149"/>
      <c r="D253" s="149"/>
      <c r="E253" s="149" t="s">
        <v>428</v>
      </c>
      <c r="F253" s="139" t="s">
        <v>16</v>
      </c>
      <c r="G253" s="140" t="s">
        <v>14</v>
      </c>
      <c r="H253" s="42">
        <v>11000.26</v>
      </c>
      <c r="I253" s="42">
        <v>3654.67</v>
      </c>
      <c r="J253" s="42">
        <v>3664.92</v>
      </c>
      <c r="K253" s="42">
        <v>0</v>
      </c>
      <c r="L253" s="42">
        <f t="shared" si="14"/>
        <v>3664.92</v>
      </c>
      <c r="M253" s="42">
        <v>3200.81</v>
      </c>
      <c r="N253" s="43">
        <v>0</v>
      </c>
      <c r="O253" s="42">
        <f t="shared" si="15"/>
        <v>3200.81</v>
      </c>
      <c r="P253" s="42">
        <f t="shared" si="16"/>
        <v>10520.4</v>
      </c>
      <c r="Q253" s="44">
        <v>6399.3899999999994</v>
      </c>
    </row>
    <row r="254" spans="1:17" ht="15.75">
      <c r="A254" s="89"/>
      <c r="B254" s="38">
        <v>202</v>
      </c>
      <c r="C254" s="149"/>
      <c r="D254" s="149"/>
      <c r="E254" s="149" t="s">
        <v>429</v>
      </c>
      <c r="F254" s="139" t="s">
        <v>16</v>
      </c>
      <c r="G254" s="140" t="s">
        <v>14</v>
      </c>
      <c r="H254" s="42">
        <v>11000.26</v>
      </c>
      <c r="I254" s="42">
        <v>3654.67</v>
      </c>
      <c r="J254" s="42">
        <v>3664.92</v>
      </c>
      <c r="K254" s="42">
        <v>0</v>
      </c>
      <c r="L254" s="42">
        <f t="shared" si="14"/>
        <v>3664.92</v>
      </c>
      <c r="M254" s="42">
        <v>3200.81</v>
      </c>
      <c r="N254" s="43">
        <v>0</v>
      </c>
      <c r="O254" s="42">
        <f t="shared" si="15"/>
        <v>3200.81</v>
      </c>
      <c r="P254" s="42">
        <f t="shared" si="16"/>
        <v>10520.4</v>
      </c>
      <c r="Q254" s="44">
        <v>5332.82</v>
      </c>
    </row>
    <row r="255" spans="1:17" ht="15.75">
      <c r="A255" s="89"/>
      <c r="B255" s="38">
        <v>203</v>
      </c>
      <c r="C255" s="149"/>
      <c r="D255" s="149"/>
      <c r="E255" s="149" t="s">
        <v>430</v>
      </c>
      <c r="F255" s="139" t="s">
        <v>16</v>
      </c>
      <c r="G255" s="140" t="s">
        <v>14</v>
      </c>
      <c r="H255" s="42">
        <v>11000.26</v>
      </c>
      <c r="I255" s="42">
        <v>3654.67</v>
      </c>
      <c r="J255" s="42">
        <v>3664.92</v>
      </c>
      <c r="K255" s="42">
        <v>0</v>
      </c>
      <c r="L255" s="42">
        <f t="shared" si="14"/>
        <v>3664.92</v>
      </c>
      <c r="M255" s="42">
        <v>3200.81</v>
      </c>
      <c r="N255" s="43">
        <v>0</v>
      </c>
      <c r="O255" s="42">
        <f t="shared" si="15"/>
        <v>3200.81</v>
      </c>
      <c r="P255" s="42">
        <f t="shared" si="16"/>
        <v>10520.4</v>
      </c>
      <c r="Q255" s="44">
        <v>5332.82</v>
      </c>
    </row>
    <row r="256" spans="1:17" ht="15.75">
      <c r="A256" s="89"/>
      <c r="B256" s="38">
        <v>204</v>
      </c>
      <c r="C256" s="149"/>
      <c r="D256" s="149"/>
      <c r="E256" s="149" t="s">
        <v>431</v>
      </c>
      <c r="F256" s="139" t="s">
        <v>16</v>
      </c>
      <c r="G256" s="140" t="s">
        <v>14</v>
      </c>
      <c r="H256" s="42">
        <v>11000.26</v>
      </c>
      <c r="I256" s="42">
        <v>3654.67</v>
      </c>
      <c r="J256" s="42">
        <v>3664.92</v>
      </c>
      <c r="K256" s="42">
        <v>0</v>
      </c>
      <c r="L256" s="42">
        <f t="shared" si="14"/>
        <v>3664.92</v>
      </c>
      <c r="M256" s="42">
        <v>3200.81</v>
      </c>
      <c r="N256" s="43">
        <v>0</v>
      </c>
      <c r="O256" s="42">
        <f t="shared" si="15"/>
        <v>3200.81</v>
      </c>
      <c r="P256" s="42">
        <f t="shared" si="16"/>
        <v>10520.4</v>
      </c>
      <c r="Q256" s="44">
        <v>5332.82</v>
      </c>
    </row>
    <row r="257" spans="1:17" ht="15.75">
      <c r="A257" s="89"/>
      <c r="B257" s="38">
        <v>205</v>
      </c>
      <c r="C257" s="126"/>
      <c r="D257" s="126"/>
      <c r="E257" s="126" t="s">
        <v>432</v>
      </c>
      <c r="F257" s="139" t="s">
        <v>16</v>
      </c>
      <c r="G257" s="140" t="s">
        <v>14</v>
      </c>
      <c r="H257" s="42">
        <v>11000.26</v>
      </c>
      <c r="I257" s="42">
        <v>3654.67</v>
      </c>
      <c r="J257" s="42">
        <v>3664.92</v>
      </c>
      <c r="K257" s="42">
        <v>0</v>
      </c>
      <c r="L257" s="42">
        <f t="shared" si="14"/>
        <v>3664.92</v>
      </c>
      <c r="M257" s="42">
        <v>3200.81</v>
      </c>
      <c r="N257" s="43">
        <v>0</v>
      </c>
      <c r="O257" s="42">
        <f t="shared" si="15"/>
        <v>3200.81</v>
      </c>
      <c r="P257" s="42">
        <f t="shared" si="16"/>
        <v>10520.4</v>
      </c>
      <c r="Q257" s="44">
        <v>5332.82</v>
      </c>
    </row>
    <row r="258" spans="1:17" ht="15.75">
      <c r="A258" s="89"/>
      <c r="B258" s="38">
        <v>206</v>
      </c>
      <c r="C258" s="126"/>
      <c r="D258" s="126"/>
      <c r="E258" s="134" t="s">
        <v>433</v>
      </c>
      <c r="F258" s="139" t="s">
        <v>16</v>
      </c>
      <c r="G258" s="140" t="s">
        <v>14</v>
      </c>
      <c r="H258" s="42">
        <v>11000.26</v>
      </c>
      <c r="I258" s="42">
        <v>3654.67</v>
      </c>
      <c r="J258" s="42">
        <v>3664.92</v>
      </c>
      <c r="K258" s="42">
        <v>0</v>
      </c>
      <c r="L258" s="42">
        <f t="shared" si="14"/>
        <v>3664.92</v>
      </c>
      <c r="M258" s="42">
        <v>3200.81</v>
      </c>
      <c r="N258" s="43">
        <v>0</v>
      </c>
      <c r="O258" s="42">
        <f t="shared" si="15"/>
        <v>3200.81</v>
      </c>
      <c r="P258" s="42">
        <f t="shared" si="16"/>
        <v>10520.4</v>
      </c>
      <c r="Q258" s="44">
        <v>5332.82</v>
      </c>
    </row>
    <row r="259" spans="1:17" ht="15.75">
      <c r="A259" s="89"/>
      <c r="B259" s="38">
        <v>207</v>
      </c>
      <c r="C259" s="126"/>
      <c r="D259" s="126"/>
      <c r="E259" s="126" t="s">
        <v>434</v>
      </c>
      <c r="F259" s="139" t="s">
        <v>16</v>
      </c>
      <c r="G259" s="140" t="s">
        <v>14</v>
      </c>
      <c r="H259" s="42">
        <v>11000.26</v>
      </c>
      <c r="I259" s="42">
        <v>3654.67</v>
      </c>
      <c r="J259" s="42">
        <v>3664.92</v>
      </c>
      <c r="K259" s="42">
        <v>0</v>
      </c>
      <c r="L259" s="42">
        <f t="shared" si="14"/>
        <v>3664.92</v>
      </c>
      <c r="M259" s="42">
        <v>3200.81</v>
      </c>
      <c r="N259" s="43">
        <v>0</v>
      </c>
      <c r="O259" s="42">
        <f t="shared" si="15"/>
        <v>3200.81</v>
      </c>
      <c r="P259" s="42">
        <f t="shared" si="16"/>
        <v>10520.4</v>
      </c>
      <c r="Q259" s="44">
        <v>5332.82</v>
      </c>
    </row>
    <row r="260" spans="1:17" ht="15.75">
      <c r="A260" s="89"/>
      <c r="B260" s="38">
        <v>208</v>
      </c>
      <c r="C260" s="126"/>
      <c r="D260" s="126"/>
      <c r="E260" s="126" t="s">
        <v>435</v>
      </c>
      <c r="F260" s="127" t="s">
        <v>16</v>
      </c>
      <c r="G260" s="128" t="s">
        <v>14</v>
      </c>
      <c r="H260" s="42">
        <v>11000.26</v>
      </c>
      <c r="I260" s="42">
        <v>3654.67</v>
      </c>
      <c r="J260" s="42">
        <v>3664.92</v>
      </c>
      <c r="K260" s="42">
        <v>0</v>
      </c>
      <c r="L260" s="42">
        <f t="shared" si="14"/>
        <v>3664.92</v>
      </c>
      <c r="M260" s="42">
        <v>3200.81</v>
      </c>
      <c r="N260" s="43">
        <v>0</v>
      </c>
      <c r="O260" s="42">
        <f t="shared" si="15"/>
        <v>3200.81</v>
      </c>
      <c r="P260" s="42">
        <f t="shared" si="16"/>
        <v>10520.4</v>
      </c>
      <c r="Q260" s="44">
        <v>5332.82</v>
      </c>
    </row>
    <row r="261" spans="1:17" ht="15.75">
      <c r="A261" s="89"/>
      <c r="B261" s="38">
        <v>209</v>
      </c>
      <c r="C261" s="126"/>
      <c r="D261" s="126"/>
      <c r="E261" s="126" t="s">
        <v>436</v>
      </c>
      <c r="F261" s="127" t="s">
        <v>10</v>
      </c>
      <c r="G261" s="128" t="s">
        <v>14</v>
      </c>
      <c r="H261" s="42">
        <v>8800.2099999999991</v>
      </c>
      <c r="I261" s="42">
        <v>2923.7299999999996</v>
      </c>
      <c r="J261" s="42">
        <v>2931.94</v>
      </c>
      <c r="K261" s="42">
        <v>0</v>
      </c>
      <c r="L261" s="42">
        <f t="shared" si="14"/>
        <v>2931.94</v>
      </c>
      <c r="M261" s="42">
        <v>2560.65</v>
      </c>
      <c r="N261" s="43">
        <v>0</v>
      </c>
      <c r="O261" s="42">
        <f t="shared" si="15"/>
        <v>2560.65</v>
      </c>
      <c r="P261" s="42">
        <f t="shared" si="16"/>
        <v>8416.32</v>
      </c>
      <c r="Q261" s="44">
        <v>5332.82</v>
      </c>
    </row>
    <row r="262" spans="1:17" ht="15.75">
      <c r="A262" s="89"/>
      <c r="B262" s="38">
        <v>210</v>
      </c>
      <c r="C262" s="126"/>
      <c r="D262" s="126"/>
      <c r="E262" s="126" t="s">
        <v>437</v>
      </c>
      <c r="F262" s="127" t="s">
        <v>10</v>
      </c>
      <c r="G262" s="128" t="s">
        <v>14</v>
      </c>
      <c r="H262" s="42">
        <v>8800.2099999999991</v>
      </c>
      <c r="I262" s="42">
        <v>2923.7</v>
      </c>
      <c r="J262" s="42">
        <v>2931.94</v>
      </c>
      <c r="K262" s="42">
        <v>0</v>
      </c>
      <c r="L262" s="42">
        <f t="shared" si="14"/>
        <v>2931.94</v>
      </c>
      <c r="M262" s="42">
        <v>2560.65</v>
      </c>
      <c r="N262" s="43">
        <v>0</v>
      </c>
      <c r="O262" s="42">
        <f t="shared" si="15"/>
        <v>2560.65</v>
      </c>
      <c r="P262" s="42">
        <f t="shared" si="16"/>
        <v>8416.2900000000009</v>
      </c>
      <c r="Q262" s="44">
        <v>5332.82</v>
      </c>
    </row>
    <row r="263" spans="1:17" ht="15.75">
      <c r="A263" s="89"/>
      <c r="B263" s="38">
        <v>211</v>
      </c>
      <c r="C263" s="126"/>
      <c r="D263" s="126"/>
      <c r="E263" s="126" t="s">
        <v>438</v>
      </c>
      <c r="F263" s="127" t="s">
        <v>10</v>
      </c>
      <c r="G263" s="128" t="s">
        <v>14</v>
      </c>
      <c r="H263" s="42">
        <v>8800.2099999999991</v>
      </c>
      <c r="I263" s="42">
        <v>2923.7</v>
      </c>
      <c r="J263" s="42">
        <v>2931.41</v>
      </c>
      <c r="K263" s="42">
        <v>0</v>
      </c>
      <c r="L263" s="42">
        <f t="shared" si="14"/>
        <v>2931.41</v>
      </c>
      <c r="M263" s="42">
        <v>2560.65</v>
      </c>
      <c r="N263" s="43">
        <v>0</v>
      </c>
      <c r="O263" s="42">
        <f t="shared" si="15"/>
        <v>2560.65</v>
      </c>
      <c r="P263" s="42">
        <f t="shared" si="16"/>
        <v>8415.7599999999984</v>
      </c>
      <c r="Q263" s="44">
        <v>5332.82</v>
      </c>
    </row>
    <row r="264" spans="1:17" ht="16.5" thickBot="1">
      <c r="A264" s="150"/>
      <c r="B264" s="56"/>
      <c r="C264" s="151"/>
      <c r="D264" s="151"/>
      <c r="E264" s="234" t="s">
        <v>17</v>
      </c>
      <c r="F264" s="235"/>
      <c r="G264" s="152"/>
      <c r="H264" s="42">
        <v>231134.99999999997</v>
      </c>
      <c r="I264" s="42">
        <v>76561</v>
      </c>
      <c r="J264" s="42">
        <v>77695.840000000026</v>
      </c>
      <c r="K264" s="42">
        <v>967.84000000002561</v>
      </c>
      <c r="L264" s="42">
        <f t="shared" si="14"/>
        <v>76728</v>
      </c>
      <c r="M264" s="42">
        <v>68775.049999999988</v>
      </c>
      <c r="N264" s="43">
        <v>1151.05</v>
      </c>
      <c r="O264" s="42">
        <f t="shared" si="15"/>
        <v>67623.999999999985</v>
      </c>
      <c r="P264" s="42">
        <f t="shared" si="16"/>
        <v>220913</v>
      </c>
      <c r="Q264" s="44">
        <v>115188.95999999996</v>
      </c>
    </row>
    <row r="265" spans="1:17" ht="15.75">
      <c r="A265" s="89">
        <v>105</v>
      </c>
      <c r="B265" s="38">
        <v>212</v>
      </c>
      <c r="C265" s="126" t="s">
        <v>439</v>
      </c>
      <c r="D265" s="126" t="s">
        <v>440</v>
      </c>
      <c r="E265" s="153" t="s">
        <v>441</v>
      </c>
      <c r="F265" s="127" t="s">
        <v>16</v>
      </c>
      <c r="G265" s="128" t="s">
        <v>14</v>
      </c>
      <c r="H265" s="42">
        <v>10988.58</v>
      </c>
      <c r="I265" s="42">
        <v>3929.2000000000003</v>
      </c>
      <c r="J265" s="42">
        <v>3664.92</v>
      </c>
      <c r="K265" s="42">
        <v>21.8</v>
      </c>
      <c r="L265" s="42">
        <f t="shared" si="14"/>
        <v>3643.12</v>
      </c>
      <c r="M265" s="42">
        <v>3208.35</v>
      </c>
      <c r="N265" s="43">
        <v>1.65</v>
      </c>
      <c r="O265" s="42">
        <f t="shared" si="15"/>
        <v>3206.7</v>
      </c>
      <c r="P265" s="42">
        <f t="shared" si="16"/>
        <v>10779.02</v>
      </c>
      <c r="Q265" s="44">
        <v>5801.2199999999993</v>
      </c>
    </row>
    <row r="266" spans="1:17" ht="15.75">
      <c r="A266" s="89"/>
      <c r="B266" s="38">
        <v>213</v>
      </c>
      <c r="C266" s="126"/>
      <c r="D266" s="154" t="s">
        <v>442</v>
      </c>
      <c r="E266" s="153" t="s">
        <v>443</v>
      </c>
      <c r="F266" s="127" t="s">
        <v>16</v>
      </c>
      <c r="G266" s="128" t="s">
        <v>14</v>
      </c>
      <c r="H266" s="42">
        <v>8800.2099999999991</v>
      </c>
      <c r="I266" s="42">
        <v>3149.3999999999996</v>
      </c>
      <c r="J266" s="42">
        <v>2931.94</v>
      </c>
      <c r="K266" s="42">
        <v>0</v>
      </c>
      <c r="L266" s="42">
        <f t="shared" si="14"/>
        <v>2931.94</v>
      </c>
      <c r="M266" s="42">
        <v>2560.65</v>
      </c>
      <c r="N266" s="42">
        <v>0</v>
      </c>
      <c r="O266" s="42">
        <f t="shared" si="15"/>
        <v>2560.65</v>
      </c>
      <c r="P266" s="42">
        <f t="shared" si="16"/>
        <v>8641.99</v>
      </c>
      <c r="Q266" s="44">
        <v>5778.36</v>
      </c>
    </row>
    <row r="267" spans="1:17" ht="15.75">
      <c r="A267" s="89"/>
      <c r="B267" s="38">
        <v>214</v>
      </c>
      <c r="C267" s="126"/>
      <c r="D267" s="126"/>
      <c r="E267" s="129" t="s">
        <v>444</v>
      </c>
      <c r="F267" s="127" t="s">
        <v>10</v>
      </c>
      <c r="G267" s="128" t="s">
        <v>14</v>
      </c>
      <c r="H267" s="42">
        <v>8800.2099999999991</v>
      </c>
      <c r="I267" s="42">
        <v>3149.3999999999996</v>
      </c>
      <c r="J267" s="42">
        <v>2931.94</v>
      </c>
      <c r="K267" s="42">
        <v>0</v>
      </c>
      <c r="L267" s="42">
        <f t="shared" si="14"/>
        <v>2931.94</v>
      </c>
      <c r="M267" s="42">
        <v>2560.65</v>
      </c>
      <c r="N267" s="42">
        <v>0</v>
      </c>
      <c r="O267" s="42">
        <f t="shared" si="15"/>
        <v>2560.65</v>
      </c>
      <c r="P267" s="42">
        <f t="shared" si="16"/>
        <v>8641.99</v>
      </c>
      <c r="Q267" s="44">
        <v>4622.6899999999996</v>
      </c>
    </row>
    <row r="268" spans="1:17" ht="16.5" thickBot="1">
      <c r="A268" s="47"/>
      <c r="B268" s="56"/>
      <c r="C268" s="131"/>
      <c r="D268" s="131"/>
      <c r="E268" s="216" t="s">
        <v>17</v>
      </c>
      <c r="F268" s="217"/>
      <c r="G268" s="132"/>
      <c r="H268" s="42">
        <v>28588.999999999996</v>
      </c>
      <c r="I268" s="42">
        <v>10227.999999999998</v>
      </c>
      <c r="J268" s="42">
        <v>9528.7999999999993</v>
      </c>
      <c r="K268" s="42">
        <v>21.799999999999272</v>
      </c>
      <c r="L268" s="42">
        <f t="shared" si="14"/>
        <v>9507</v>
      </c>
      <c r="M268" s="42">
        <v>8329.6500000000015</v>
      </c>
      <c r="N268" s="43">
        <v>1.65</v>
      </c>
      <c r="O268" s="42">
        <f t="shared" si="15"/>
        <v>8328.0000000000018</v>
      </c>
      <c r="P268" s="42">
        <f t="shared" si="16"/>
        <v>28063</v>
      </c>
      <c r="Q268" s="44">
        <v>16202.27</v>
      </c>
    </row>
    <row r="269" spans="1:17" ht="15.75">
      <c r="A269" s="89">
        <v>106</v>
      </c>
      <c r="B269" s="38">
        <v>215</v>
      </c>
      <c r="C269" s="126" t="s">
        <v>445</v>
      </c>
      <c r="D269" s="126" t="s">
        <v>446</v>
      </c>
      <c r="E269" s="126" t="s">
        <v>447</v>
      </c>
      <c r="F269" s="127" t="s">
        <v>10</v>
      </c>
      <c r="G269" s="128" t="s">
        <v>11</v>
      </c>
      <c r="H269" s="42">
        <v>13151</v>
      </c>
      <c r="I269" s="42">
        <v>4207</v>
      </c>
      <c r="J269" s="42">
        <v>4397.91</v>
      </c>
      <c r="K269" s="42">
        <v>43.909999999999854</v>
      </c>
      <c r="L269" s="42">
        <f t="shared" si="14"/>
        <v>4354</v>
      </c>
      <c r="M269" s="42">
        <v>4019.5699999999997</v>
      </c>
      <c r="N269" s="43">
        <v>149.57</v>
      </c>
      <c r="O269" s="42">
        <f t="shared" si="15"/>
        <v>3869.9999999999995</v>
      </c>
      <c r="P269" s="42">
        <f t="shared" si="16"/>
        <v>12431</v>
      </c>
      <c r="Q269" s="44">
        <v>6959.6299999999992</v>
      </c>
    </row>
    <row r="270" spans="1:17" ht="15.75">
      <c r="A270" s="89"/>
      <c r="B270" s="38">
        <v>216</v>
      </c>
      <c r="C270" s="126"/>
      <c r="D270" s="126"/>
      <c r="E270" s="154" t="s">
        <v>448</v>
      </c>
      <c r="F270" s="127" t="s">
        <v>16</v>
      </c>
      <c r="G270" s="128" t="s">
        <v>11</v>
      </c>
      <c r="H270" s="42">
        <v>0</v>
      </c>
      <c r="I270" s="42">
        <v>0</v>
      </c>
      <c r="J270" s="42">
        <v>0</v>
      </c>
      <c r="K270" s="42">
        <v>0</v>
      </c>
      <c r="L270" s="42">
        <f t="shared" si="14"/>
        <v>0</v>
      </c>
      <c r="M270" s="42">
        <v>0</v>
      </c>
      <c r="N270" s="42">
        <v>0</v>
      </c>
      <c r="O270" s="42">
        <f t="shared" si="15"/>
        <v>0</v>
      </c>
      <c r="P270" s="42">
        <f t="shared" si="16"/>
        <v>0</v>
      </c>
      <c r="Q270" s="44">
        <v>8667.5499999999993</v>
      </c>
    </row>
    <row r="271" spans="1:17" ht="15.75">
      <c r="A271" s="89"/>
      <c r="B271" s="38">
        <v>217</v>
      </c>
      <c r="C271" s="126"/>
      <c r="D271" s="126"/>
      <c r="E271" s="154" t="s">
        <v>449</v>
      </c>
      <c r="F271" s="127" t="s">
        <v>10</v>
      </c>
      <c r="G271" s="128" t="s">
        <v>11</v>
      </c>
      <c r="H271" s="42">
        <v>0</v>
      </c>
      <c r="I271" s="42">
        <v>0</v>
      </c>
      <c r="J271" s="42">
        <v>0</v>
      </c>
      <c r="K271" s="42">
        <v>0</v>
      </c>
      <c r="L271" s="42">
        <f t="shared" si="14"/>
        <v>0</v>
      </c>
      <c r="M271" s="42">
        <v>0</v>
      </c>
      <c r="N271" s="42">
        <v>0</v>
      </c>
      <c r="O271" s="42">
        <f t="shared" si="15"/>
        <v>0</v>
      </c>
      <c r="P271" s="42">
        <f t="shared" si="16"/>
        <v>0</v>
      </c>
      <c r="Q271" s="44">
        <v>6934.03</v>
      </c>
    </row>
    <row r="272" spans="1:17" ht="15.75">
      <c r="A272" s="66"/>
      <c r="B272" s="56"/>
      <c r="C272" s="155"/>
      <c r="D272" s="155"/>
      <c r="E272" s="155" t="s">
        <v>17</v>
      </c>
      <c r="F272" s="155"/>
      <c r="G272" s="156"/>
      <c r="H272" s="42">
        <f>H271+H270+H269</f>
        <v>13151</v>
      </c>
      <c r="I272" s="42">
        <f t="shared" ref="I272:P272" si="18">I271+I270+I269</f>
        <v>4207</v>
      </c>
      <c r="J272" s="42">
        <f t="shared" si="18"/>
        <v>4397.91</v>
      </c>
      <c r="K272" s="42">
        <f t="shared" si="18"/>
        <v>43.909999999999854</v>
      </c>
      <c r="L272" s="42">
        <f t="shared" si="18"/>
        <v>4354</v>
      </c>
      <c r="M272" s="42">
        <f t="shared" si="18"/>
        <v>4019.5699999999997</v>
      </c>
      <c r="N272" s="42">
        <f t="shared" si="18"/>
        <v>149.57</v>
      </c>
      <c r="O272" s="42">
        <f t="shared" si="18"/>
        <v>3869.9999999999995</v>
      </c>
      <c r="P272" s="42">
        <f t="shared" si="18"/>
        <v>12431</v>
      </c>
      <c r="Q272" s="44">
        <v>22561.21</v>
      </c>
    </row>
    <row r="273" spans="1:17" ht="15.75">
      <c r="A273" s="89">
        <v>107</v>
      </c>
      <c r="B273" s="38">
        <v>218</v>
      </c>
      <c r="C273" s="126" t="s">
        <v>450</v>
      </c>
      <c r="D273" s="126" t="s">
        <v>451</v>
      </c>
      <c r="E273" s="126" t="s">
        <v>452</v>
      </c>
      <c r="F273" s="127" t="s">
        <v>10</v>
      </c>
      <c r="G273" s="128" t="s">
        <v>11</v>
      </c>
      <c r="H273" s="42">
        <v>13194</v>
      </c>
      <c r="I273" s="42">
        <v>4693</v>
      </c>
      <c r="J273" s="42">
        <v>4397.91</v>
      </c>
      <c r="K273" s="42">
        <v>7.9099999999998545</v>
      </c>
      <c r="L273" s="42">
        <f t="shared" ref="L273:N336" si="19">J273-K273</f>
        <v>4390</v>
      </c>
      <c r="M273" s="42">
        <v>3872.06</v>
      </c>
      <c r="N273" s="43">
        <v>3.06</v>
      </c>
      <c r="O273" s="42">
        <f t="shared" ref="O273:O336" si="20">M273-N273</f>
        <v>3869</v>
      </c>
      <c r="P273" s="42">
        <f t="shared" ref="P273:P336" si="21">O273+L273+I273</f>
        <v>12952</v>
      </c>
      <c r="Q273" s="44">
        <v>6937.65</v>
      </c>
    </row>
    <row r="274" spans="1:17" ht="15.75">
      <c r="A274" s="89">
        <v>108</v>
      </c>
      <c r="B274" s="38">
        <v>219</v>
      </c>
      <c r="C274" s="126" t="s">
        <v>453</v>
      </c>
      <c r="D274" s="126" t="s">
        <v>454</v>
      </c>
      <c r="E274" s="126" t="s">
        <v>455</v>
      </c>
      <c r="F274" s="127" t="s">
        <v>10</v>
      </c>
      <c r="G274" s="128" t="s">
        <v>11</v>
      </c>
      <c r="H274" s="42">
        <v>13162.8</v>
      </c>
      <c r="I274" s="42">
        <v>4715.8</v>
      </c>
      <c r="J274" s="42">
        <v>4397.91</v>
      </c>
      <c r="K274" s="42">
        <v>1.1099999999996726</v>
      </c>
      <c r="L274" s="42">
        <f t="shared" si="19"/>
        <v>4396.8</v>
      </c>
      <c r="M274" s="42">
        <v>3849.2599999999998</v>
      </c>
      <c r="N274" s="43">
        <v>65.260000000000005</v>
      </c>
      <c r="O274" s="42">
        <f t="shared" si="20"/>
        <v>3783.9999999999995</v>
      </c>
      <c r="P274" s="42">
        <f t="shared" si="21"/>
        <v>12896.599999999999</v>
      </c>
      <c r="Q274" s="44">
        <v>6975.3099999999995</v>
      </c>
    </row>
    <row r="275" spans="1:17" ht="15.75">
      <c r="A275" s="89"/>
      <c r="B275" s="38">
        <v>220</v>
      </c>
      <c r="C275" s="126"/>
      <c r="D275" s="126"/>
      <c r="E275" s="154" t="s">
        <v>456</v>
      </c>
      <c r="F275" s="127" t="s">
        <v>10</v>
      </c>
      <c r="G275" s="128" t="s">
        <v>11</v>
      </c>
      <c r="H275" s="42">
        <v>0</v>
      </c>
      <c r="I275" s="42">
        <v>0</v>
      </c>
      <c r="J275" s="42">
        <v>0</v>
      </c>
      <c r="K275" s="42">
        <v>0</v>
      </c>
      <c r="L275" s="42">
        <f t="shared" si="19"/>
        <v>0</v>
      </c>
      <c r="M275" s="42">
        <v>0</v>
      </c>
      <c r="N275" s="43">
        <v>0</v>
      </c>
      <c r="O275" s="42">
        <f t="shared" si="20"/>
        <v>0</v>
      </c>
      <c r="P275" s="42">
        <f t="shared" si="21"/>
        <v>0</v>
      </c>
      <c r="Q275" s="44">
        <v>6934.03</v>
      </c>
    </row>
    <row r="276" spans="1:17" ht="15.75">
      <c r="A276" s="89"/>
      <c r="B276" s="56"/>
      <c r="C276" s="126"/>
      <c r="D276" s="126"/>
      <c r="E276" s="126" t="s">
        <v>17</v>
      </c>
      <c r="F276" s="127"/>
      <c r="G276" s="128"/>
      <c r="H276" s="42">
        <f>H275+H274</f>
        <v>13162.8</v>
      </c>
      <c r="I276" s="42">
        <f t="shared" ref="I276:P276" si="22">I275+I274</f>
        <v>4715.8</v>
      </c>
      <c r="J276" s="42">
        <f t="shared" si="22"/>
        <v>4397.91</v>
      </c>
      <c r="K276" s="42">
        <f t="shared" si="22"/>
        <v>1.1099999999996726</v>
      </c>
      <c r="L276" s="42">
        <f t="shared" si="22"/>
        <v>4396.8</v>
      </c>
      <c r="M276" s="42">
        <f t="shared" si="22"/>
        <v>3849.2599999999998</v>
      </c>
      <c r="N276" s="42">
        <f t="shared" si="22"/>
        <v>65.260000000000005</v>
      </c>
      <c r="O276" s="42">
        <f t="shared" si="22"/>
        <v>3783.9999999999995</v>
      </c>
      <c r="P276" s="42">
        <f t="shared" si="22"/>
        <v>12896.599999999999</v>
      </c>
      <c r="Q276" s="44">
        <v>13909.339999999998</v>
      </c>
    </row>
    <row r="277" spans="1:17" ht="15.75">
      <c r="A277" s="89">
        <v>109</v>
      </c>
      <c r="B277" s="38">
        <v>221</v>
      </c>
      <c r="C277" s="126" t="s">
        <v>457</v>
      </c>
      <c r="D277" s="126" t="s">
        <v>458</v>
      </c>
      <c r="E277" s="126" t="s">
        <v>459</v>
      </c>
      <c r="F277" s="127" t="s">
        <v>10</v>
      </c>
      <c r="G277" s="128" t="s">
        <v>14</v>
      </c>
      <c r="H277" s="42">
        <v>8787.7899999999991</v>
      </c>
      <c r="I277" s="42">
        <v>3139.5999999999995</v>
      </c>
      <c r="J277" s="42">
        <v>2931.94</v>
      </c>
      <c r="K277" s="42">
        <v>145.88</v>
      </c>
      <c r="L277" s="42">
        <f t="shared" si="19"/>
        <v>2786.06</v>
      </c>
      <c r="M277" s="42">
        <v>2570.4500000000003</v>
      </c>
      <c r="N277" s="57">
        <v>2570.4499999999998</v>
      </c>
      <c r="O277" s="42">
        <f t="shared" si="20"/>
        <v>0</v>
      </c>
      <c r="P277" s="42">
        <f t="shared" si="21"/>
        <v>5925.66</v>
      </c>
      <c r="Q277" s="44">
        <v>4627.51</v>
      </c>
    </row>
    <row r="278" spans="1:17" ht="15.75">
      <c r="A278" s="89"/>
      <c r="B278" s="38">
        <v>222</v>
      </c>
      <c r="C278" s="126"/>
      <c r="D278" s="154" t="s">
        <v>460</v>
      </c>
      <c r="E278" s="126" t="s">
        <v>461</v>
      </c>
      <c r="F278" s="127" t="s">
        <v>10</v>
      </c>
      <c r="G278" s="128" t="s">
        <v>14</v>
      </c>
      <c r="H278" s="42">
        <v>8800.2099999999991</v>
      </c>
      <c r="I278" s="42">
        <v>3149.3999999999996</v>
      </c>
      <c r="J278" s="42">
        <v>2931.94</v>
      </c>
      <c r="K278" s="42">
        <v>0</v>
      </c>
      <c r="L278" s="42">
        <f t="shared" si="19"/>
        <v>2931.94</v>
      </c>
      <c r="M278" s="42">
        <v>2560.65</v>
      </c>
      <c r="N278" s="57">
        <v>2560.65</v>
      </c>
      <c r="O278" s="42">
        <f t="shared" si="20"/>
        <v>0</v>
      </c>
      <c r="P278" s="42">
        <f t="shared" si="21"/>
        <v>6081.34</v>
      </c>
      <c r="Q278" s="44">
        <v>4622.6899999999996</v>
      </c>
    </row>
    <row r="279" spans="1:17" ht="16.5" thickBot="1">
      <c r="A279" s="47"/>
      <c r="B279" s="56"/>
      <c r="C279" s="131"/>
      <c r="D279" s="131"/>
      <c r="E279" s="216" t="s">
        <v>17</v>
      </c>
      <c r="F279" s="217"/>
      <c r="G279" s="132"/>
      <c r="H279" s="42">
        <v>17588</v>
      </c>
      <c r="I279" s="42">
        <v>6288.9999999999991</v>
      </c>
      <c r="J279" s="42">
        <v>5863.88</v>
      </c>
      <c r="K279" s="42">
        <v>145.88000000000011</v>
      </c>
      <c r="L279" s="42">
        <f t="shared" si="19"/>
        <v>5718</v>
      </c>
      <c r="M279" s="42">
        <v>5131.1000000000004</v>
      </c>
      <c r="N279" s="57">
        <v>5131.1000000000004</v>
      </c>
      <c r="O279" s="42">
        <f t="shared" si="20"/>
        <v>0</v>
      </c>
      <c r="P279" s="42">
        <f t="shared" si="21"/>
        <v>12007</v>
      </c>
      <c r="Q279" s="44">
        <v>9250.1999999999989</v>
      </c>
    </row>
    <row r="280" spans="1:17" ht="15.75">
      <c r="A280" s="89">
        <v>110</v>
      </c>
      <c r="B280" s="38">
        <v>223</v>
      </c>
      <c r="C280" s="126" t="s">
        <v>462</v>
      </c>
      <c r="D280" s="126" t="s">
        <v>463</v>
      </c>
      <c r="E280" s="126" t="s">
        <v>464</v>
      </c>
      <c r="F280" s="127" t="s">
        <v>10</v>
      </c>
      <c r="G280" s="157" t="s">
        <v>11</v>
      </c>
      <c r="H280" s="42">
        <v>13095.67</v>
      </c>
      <c r="I280" s="42">
        <v>4364.4000000000005</v>
      </c>
      <c r="J280" s="42">
        <v>4397.91</v>
      </c>
      <c r="K280" s="42">
        <v>8.82</v>
      </c>
      <c r="L280" s="42">
        <f t="shared" si="19"/>
        <v>4389.09</v>
      </c>
      <c r="M280" s="42">
        <v>3862.1699999999996</v>
      </c>
      <c r="N280" s="43">
        <v>19.14</v>
      </c>
      <c r="O280" s="42">
        <f t="shared" si="20"/>
        <v>3843.0299999999997</v>
      </c>
      <c r="P280" s="42">
        <f t="shared" si="21"/>
        <v>12596.52</v>
      </c>
      <c r="Q280" s="44">
        <v>7014.8099999999995</v>
      </c>
    </row>
    <row r="281" spans="1:17" ht="15.75">
      <c r="A281" s="89"/>
      <c r="B281" s="38">
        <v>224</v>
      </c>
      <c r="C281" s="126"/>
      <c r="D281" s="126"/>
      <c r="E281" s="126" t="s">
        <v>465</v>
      </c>
      <c r="F281" s="127" t="s">
        <v>10</v>
      </c>
      <c r="G281" s="128" t="s">
        <v>11</v>
      </c>
      <c r="H281" s="42">
        <v>13200.33</v>
      </c>
      <c r="I281" s="42">
        <v>4385.6000000000004</v>
      </c>
      <c r="J281" s="42">
        <v>4397.91</v>
      </c>
      <c r="K281" s="42">
        <v>0</v>
      </c>
      <c r="L281" s="42">
        <f t="shared" si="19"/>
        <v>4397.91</v>
      </c>
      <c r="M281" s="42">
        <v>3840.97</v>
      </c>
      <c r="N281" s="43">
        <v>0</v>
      </c>
      <c r="O281" s="42">
        <f t="shared" si="20"/>
        <v>3840.97</v>
      </c>
      <c r="P281" s="42">
        <f t="shared" si="21"/>
        <v>12624.48</v>
      </c>
      <c r="Q281" s="44">
        <v>6934.03</v>
      </c>
    </row>
    <row r="282" spans="1:17" ht="15.75">
      <c r="A282" s="89"/>
      <c r="B282" s="38">
        <v>225</v>
      </c>
      <c r="C282" s="126"/>
      <c r="D282" s="126"/>
      <c r="E282" s="129" t="s">
        <v>466</v>
      </c>
      <c r="F282" s="127" t="s">
        <v>10</v>
      </c>
      <c r="G282" s="128" t="s">
        <v>11</v>
      </c>
      <c r="H282" s="42">
        <v>0</v>
      </c>
      <c r="I282" s="42">
        <v>0</v>
      </c>
      <c r="J282" s="42">
        <v>0</v>
      </c>
      <c r="K282" s="42">
        <v>0</v>
      </c>
      <c r="L282" s="42">
        <f t="shared" si="19"/>
        <v>0</v>
      </c>
      <c r="M282" s="42">
        <v>0</v>
      </c>
      <c r="N282" s="43">
        <v>0</v>
      </c>
      <c r="O282" s="42">
        <f t="shared" si="20"/>
        <v>0</v>
      </c>
      <c r="P282" s="42">
        <f t="shared" si="21"/>
        <v>0</v>
      </c>
      <c r="Q282" s="44">
        <v>6934.03</v>
      </c>
    </row>
    <row r="283" spans="1:17" ht="16.5" thickBot="1">
      <c r="A283" s="47"/>
      <c r="B283" s="56"/>
      <c r="C283" s="131"/>
      <c r="D283" s="131"/>
      <c r="E283" s="216" t="s">
        <v>17</v>
      </c>
      <c r="F283" s="217"/>
      <c r="G283" s="158"/>
      <c r="H283" s="42">
        <v>26296</v>
      </c>
      <c r="I283" s="42">
        <v>8750</v>
      </c>
      <c r="J283" s="42">
        <v>8795.82</v>
      </c>
      <c r="K283" s="42">
        <v>8.819999999999709</v>
      </c>
      <c r="L283" s="42">
        <f t="shared" si="19"/>
        <v>8787</v>
      </c>
      <c r="M283" s="42">
        <v>7703.1399999999994</v>
      </c>
      <c r="N283" s="43">
        <v>19.14</v>
      </c>
      <c r="O283" s="42">
        <f t="shared" si="20"/>
        <v>7683.9999999999991</v>
      </c>
      <c r="P283" s="42">
        <f t="shared" si="21"/>
        <v>25221</v>
      </c>
      <c r="Q283" s="44">
        <v>20882.87</v>
      </c>
    </row>
    <row r="284" spans="1:17" ht="15.75">
      <c r="A284" s="89">
        <v>111</v>
      </c>
      <c r="B284" s="38">
        <v>226</v>
      </c>
      <c r="C284" s="126" t="s">
        <v>467</v>
      </c>
      <c r="D284" s="126" t="s">
        <v>468</v>
      </c>
      <c r="E284" s="126" t="s">
        <v>469</v>
      </c>
      <c r="F284" s="127" t="s">
        <v>10</v>
      </c>
      <c r="G284" s="128" t="s">
        <v>14</v>
      </c>
      <c r="H284" s="42">
        <v>8796</v>
      </c>
      <c r="I284" s="42">
        <v>3133.9999999999995</v>
      </c>
      <c r="J284" s="42">
        <v>2931.94</v>
      </c>
      <c r="K284" s="42">
        <v>21.940000000000055</v>
      </c>
      <c r="L284" s="42">
        <f t="shared" si="19"/>
        <v>2910</v>
      </c>
      <c r="M284" s="42">
        <v>2576.0500000000002</v>
      </c>
      <c r="N284" s="43">
        <v>11.05</v>
      </c>
      <c r="O284" s="42">
        <f t="shared" si="20"/>
        <v>2565</v>
      </c>
      <c r="P284" s="42">
        <f t="shared" si="21"/>
        <v>8609</v>
      </c>
      <c r="Q284" s="44">
        <v>4676.05</v>
      </c>
    </row>
    <row r="285" spans="1:17" ht="15.75">
      <c r="A285" s="145">
        <v>112</v>
      </c>
      <c r="B285" s="38">
        <v>227</v>
      </c>
      <c r="C285" s="149" t="s">
        <v>470</v>
      </c>
      <c r="D285" s="149" t="s">
        <v>471</v>
      </c>
      <c r="E285" s="149" t="s">
        <v>472</v>
      </c>
      <c r="F285" s="139" t="s">
        <v>10</v>
      </c>
      <c r="G285" s="140" t="s">
        <v>14</v>
      </c>
      <c r="H285" s="42">
        <v>8791.7899999999991</v>
      </c>
      <c r="I285" s="42">
        <v>3136.5999999999995</v>
      </c>
      <c r="J285" s="42">
        <v>2931.94</v>
      </c>
      <c r="K285" s="42">
        <v>4.88</v>
      </c>
      <c r="L285" s="42">
        <f t="shared" si="19"/>
        <v>2927.06</v>
      </c>
      <c r="M285" s="42">
        <v>2573.4500000000003</v>
      </c>
      <c r="N285" s="43">
        <v>8.1</v>
      </c>
      <c r="O285" s="42">
        <f t="shared" si="20"/>
        <v>2565.3500000000004</v>
      </c>
      <c r="P285" s="42">
        <f t="shared" si="21"/>
        <v>8629.0099999999984</v>
      </c>
      <c r="Q285" s="44">
        <v>4625.6099999999997</v>
      </c>
    </row>
    <row r="286" spans="1:17" ht="15.75">
      <c r="A286" s="145"/>
      <c r="B286" s="38">
        <v>228</v>
      </c>
      <c r="C286" s="149"/>
      <c r="D286" s="149"/>
      <c r="E286" s="126" t="s">
        <v>473</v>
      </c>
      <c r="F286" s="127" t="s">
        <v>10</v>
      </c>
      <c r="G286" s="128" t="s">
        <v>14</v>
      </c>
      <c r="H286" s="42">
        <v>8800.2099999999991</v>
      </c>
      <c r="I286" s="42">
        <v>3149.3999999999996</v>
      </c>
      <c r="J286" s="42">
        <v>2931.94</v>
      </c>
      <c r="K286" s="42">
        <v>0</v>
      </c>
      <c r="L286" s="42">
        <f t="shared" si="19"/>
        <v>2931.94</v>
      </c>
      <c r="M286" s="42">
        <v>2560.65</v>
      </c>
      <c r="N286" s="43">
        <v>0</v>
      </c>
      <c r="O286" s="42">
        <f t="shared" si="20"/>
        <v>2560.65</v>
      </c>
      <c r="P286" s="42">
        <f t="shared" si="21"/>
        <v>8641.99</v>
      </c>
      <c r="Q286" s="44">
        <v>4622.6899999999996</v>
      </c>
    </row>
    <row r="287" spans="1:17" ht="16.5" thickBot="1">
      <c r="A287" s="142"/>
      <c r="B287" s="56"/>
      <c r="C287" s="159"/>
      <c r="D287" s="159"/>
      <c r="E287" s="216" t="s">
        <v>17</v>
      </c>
      <c r="F287" s="217"/>
      <c r="G287" s="144"/>
      <c r="H287" s="42">
        <v>17592</v>
      </c>
      <c r="I287" s="42">
        <v>6285.9999999999991</v>
      </c>
      <c r="J287" s="42">
        <v>5863.88</v>
      </c>
      <c r="K287" s="42">
        <v>4.8800000000001091</v>
      </c>
      <c r="L287" s="42">
        <f t="shared" si="19"/>
        <v>5859</v>
      </c>
      <c r="M287" s="42">
        <v>5134.1000000000004</v>
      </c>
      <c r="N287" s="43">
        <v>8.1</v>
      </c>
      <c r="O287" s="42">
        <f t="shared" si="20"/>
        <v>5126</v>
      </c>
      <c r="P287" s="42">
        <f t="shared" si="21"/>
        <v>17271</v>
      </c>
      <c r="Q287" s="44">
        <v>9248.2999999999993</v>
      </c>
    </row>
    <row r="288" spans="1:17" ht="15.75">
      <c r="A288" s="89">
        <v>113</v>
      </c>
      <c r="B288" s="38">
        <v>229</v>
      </c>
      <c r="C288" s="134" t="s">
        <v>474</v>
      </c>
      <c r="D288" s="134" t="s">
        <v>475</v>
      </c>
      <c r="E288" s="134" t="s">
        <v>476</v>
      </c>
      <c r="F288" s="133" t="s">
        <v>26</v>
      </c>
      <c r="G288" s="128" t="s">
        <v>14</v>
      </c>
      <c r="H288" s="42">
        <v>13177</v>
      </c>
      <c r="I288" s="42">
        <v>4139</v>
      </c>
      <c r="J288" s="42">
        <v>4397.91</v>
      </c>
      <c r="K288" s="42">
        <v>158.90999999999985</v>
      </c>
      <c r="L288" s="42">
        <f t="shared" si="19"/>
        <v>4239</v>
      </c>
      <c r="M288" s="42">
        <v>4426.0599999999995</v>
      </c>
      <c r="N288" s="43">
        <v>782.06</v>
      </c>
      <c r="O288" s="42">
        <f t="shared" si="20"/>
        <v>3643.9999999999995</v>
      </c>
      <c r="P288" s="42">
        <f t="shared" si="21"/>
        <v>12022</v>
      </c>
      <c r="Q288" s="44">
        <v>6939.7799999999988</v>
      </c>
    </row>
    <row r="289" spans="1:17" ht="15.75">
      <c r="A289" s="89">
        <v>114</v>
      </c>
      <c r="B289" s="38">
        <v>230</v>
      </c>
      <c r="C289" s="134" t="s">
        <v>477</v>
      </c>
      <c r="D289" s="134" t="s">
        <v>478</v>
      </c>
      <c r="E289" s="134" t="s">
        <v>479</v>
      </c>
      <c r="F289" s="127" t="s">
        <v>10</v>
      </c>
      <c r="G289" s="128" t="s">
        <v>11</v>
      </c>
      <c r="H289" s="42">
        <v>12901</v>
      </c>
      <c r="I289" s="42">
        <v>4365</v>
      </c>
      <c r="J289" s="42">
        <v>4397.91</v>
      </c>
      <c r="K289" s="42">
        <v>52.909999999999854</v>
      </c>
      <c r="L289" s="42">
        <f t="shared" si="19"/>
        <v>4345</v>
      </c>
      <c r="M289" s="42">
        <v>3861.5699999999997</v>
      </c>
      <c r="N289" s="43">
        <v>508.57</v>
      </c>
      <c r="O289" s="42">
        <f t="shared" si="20"/>
        <v>3352.9999999999995</v>
      </c>
      <c r="P289" s="42">
        <f t="shared" si="21"/>
        <v>12063</v>
      </c>
      <c r="Q289" s="44">
        <v>6938.37</v>
      </c>
    </row>
    <row r="290" spans="1:17" ht="15.75">
      <c r="A290" s="89">
        <v>115</v>
      </c>
      <c r="B290" s="38">
        <v>231</v>
      </c>
      <c r="C290" s="134" t="s">
        <v>480</v>
      </c>
      <c r="D290" s="134" t="s">
        <v>481</v>
      </c>
      <c r="E290" s="134" t="s">
        <v>482</v>
      </c>
      <c r="F290" s="139" t="s">
        <v>10</v>
      </c>
      <c r="G290" s="140" t="s">
        <v>14</v>
      </c>
      <c r="H290" s="42">
        <v>8722.7899999999991</v>
      </c>
      <c r="I290" s="42">
        <v>2883.2599999999998</v>
      </c>
      <c r="J290" s="42">
        <v>2931.94</v>
      </c>
      <c r="K290" s="42">
        <v>143.88</v>
      </c>
      <c r="L290" s="42">
        <f t="shared" si="19"/>
        <v>2788.06</v>
      </c>
      <c r="M290" s="42">
        <v>2601.13</v>
      </c>
      <c r="N290" s="43">
        <v>203.78</v>
      </c>
      <c r="O290" s="42">
        <f t="shared" si="20"/>
        <v>2397.35</v>
      </c>
      <c r="P290" s="42">
        <f t="shared" si="21"/>
        <v>8068.67</v>
      </c>
      <c r="Q290" s="44">
        <v>4723.7</v>
      </c>
    </row>
    <row r="291" spans="1:17" ht="15.75">
      <c r="A291" s="89"/>
      <c r="B291" s="38">
        <v>232</v>
      </c>
      <c r="C291" s="134"/>
      <c r="D291" s="134"/>
      <c r="E291" s="134" t="s">
        <v>483</v>
      </c>
      <c r="F291" s="139" t="s">
        <v>10</v>
      </c>
      <c r="G291" s="140" t="s">
        <v>14</v>
      </c>
      <c r="H291" s="42">
        <v>8800.2099999999991</v>
      </c>
      <c r="I291" s="42">
        <v>2923.74</v>
      </c>
      <c r="J291" s="42">
        <v>2931.94</v>
      </c>
      <c r="K291" s="42">
        <v>0</v>
      </c>
      <c r="L291" s="42">
        <f t="shared" si="19"/>
        <v>2931.94</v>
      </c>
      <c r="M291" s="42">
        <v>2560.65</v>
      </c>
      <c r="N291" s="43">
        <v>0</v>
      </c>
      <c r="O291" s="42">
        <f t="shared" si="20"/>
        <v>2560.65</v>
      </c>
      <c r="P291" s="42">
        <f t="shared" si="21"/>
        <v>8416.33</v>
      </c>
      <c r="Q291" s="44">
        <v>4622.6899999999996</v>
      </c>
    </row>
    <row r="292" spans="1:17" ht="16.5" thickBot="1">
      <c r="A292" s="47"/>
      <c r="B292" s="56"/>
      <c r="C292" s="131"/>
      <c r="D292" s="131"/>
      <c r="E292" s="216" t="s">
        <v>17</v>
      </c>
      <c r="F292" s="217"/>
      <c r="G292" s="144"/>
      <c r="H292" s="42">
        <v>17523</v>
      </c>
      <c r="I292" s="42">
        <v>5807</v>
      </c>
      <c r="J292" s="42">
        <v>5863.88</v>
      </c>
      <c r="K292" s="42">
        <v>143.88000000000011</v>
      </c>
      <c r="L292" s="42">
        <f t="shared" si="19"/>
        <v>5720</v>
      </c>
      <c r="M292" s="42">
        <v>5161.78</v>
      </c>
      <c r="N292" s="43">
        <v>203.78</v>
      </c>
      <c r="O292" s="42">
        <f t="shared" si="20"/>
        <v>4958</v>
      </c>
      <c r="P292" s="42">
        <f t="shared" si="21"/>
        <v>16485</v>
      </c>
      <c r="Q292" s="44">
        <v>9346.39</v>
      </c>
    </row>
    <row r="293" spans="1:17" ht="15.75">
      <c r="A293" s="89">
        <v>116</v>
      </c>
      <c r="B293" s="38">
        <v>233</v>
      </c>
      <c r="C293" s="134" t="s">
        <v>484</v>
      </c>
      <c r="D293" s="134" t="s">
        <v>485</v>
      </c>
      <c r="E293" s="103" t="s">
        <v>486</v>
      </c>
      <c r="F293" s="110" t="s">
        <v>10</v>
      </c>
      <c r="G293" s="160" t="s">
        <v>11</v>
      </c>
      <c r="H293" s="42">
        <v>12873.67</v>
      </c>
      <c r="I293" s="42">
        <v>4352.4000000000005</v>
      </c>
      <c r="J293" s="42">
        <v>4397.91</v>
      </c>
      <c r="K293" s="42">
        <v>4.82</v>
      </c>
      <c r="L293" s="42">
        <f t="shared" si="19"/>
        <v>4393.09</v>
      </c>
      <c r="M293" s="42">
        <v>3874.1699999999996</v>
      </c>
      <c r="N293" s="43">
        <v>154.13999999999999</v>
      </c>
      <c r="O293" s="42">
        <f t="shared" si="20"/>
        <v>3720.0299999999997</v>
      </c>
      <c r="P293" s="42">
        <f t="shared" si="21"/>
        <v>12465.52</v>
      </c>
      <c r="Q293" s="44">
        <v>6975.3099999999995</v>
      </c>
    </row>
    <row r="294" spans="1:17" ht="15.75">
      <c r="A294" s="89"/>
      <c r="B294" s="38">
        <v>234</v>
      </c>
      <c r="C294" s="134"/>
      <c r="D294" s="134"/>
      <c r="E294" s="103" t="s">
        <v>487</v>
      </c>
      <c r="F294" s="110" t="s">
        <v>10</v>
      </c>
      <c r="G294" s="160" t="s">
        <v>11</v>
      </c>
      <c r="H294" s="42">
        <v>13200.33</v>
      </c>
      <c r="I294" s="42">
        <v>4385.6000000000004</v>
      </c>
      <c r="J294" s="42">
        <v>4397.91</v>
      </c>
      <c r="K294" s="42">
        <v>0</v>
      </c>
      <c r="L294" s="42">
        <f t="shared" si="19"/>
        <v>4397.91</v>
      </c>
      <c r="M294" s="42">
        <v>3840.97</v>
      </c>
      <c r="N294" s="43">
        <v>0</v>
      </c>
      <c r="O294" s="42">
        <f t="shared" si="20"/>
        <v>3840.97</v>
      </c>
      <c r="P294" s="42">
        <f t="shared" si="21"/>
        <v>12624.48</v>
      </c>
      <c r="Q294" s="44">
        <v>6934.03</v>
      </c>
    </row>
    <row r="295" spans="1:17" ht="16.5" thickBot="1">
      <c r="A295" s="47"/>
      <c r="B295" s="48"/>
      <c r="C295" s="131"/>
      <c r="D295" s="131"/>
      <c r="E295" s="216" t="s">
        <v>17</v>
      </c>
      <c r="F295" s="217"/>
      <c r="G295" s="144"/>
      <c r="H295" s="42">
        <v>26074</v>
      </c>
      <c r="I295" s="42">
        <v>8738</v>
      </c>
      <c r="J295" s="42">
        <v>8795.82</v>
      </c>
      <c r="K295" s="42">
        <v>4.819999999999709</v>
      </c>
      <c r="L295" s="42">
        <f t="shared" si="19"/>
        <v>8791</v>
      </c>
      <c r="M295" s="42">
        <v>7715.1399999999994</v>
      </c>
      <c r="N295" s="43">
        <v>154.13999999999999</v>
      </c>
      <c r="O295" s="42">
        <f t="shared" si="20"/>
        <v>7560.9999999999991</v>
      </c>
      <c r="P295" s="42">
        <f t="shared" si="21"/>
        <v>25090</v>
      </c>
      <c r="Q295" s="44">
        <v>13909.339999999998</v>
      </c>
    </row>
    <row r="296" spans="1:17" ht="15.75">
      <c r="A296" s="89">
        <v>117</v>
      </c>
      <c r="B296" s="38">
        <v>235</v>
      </c>
      <c r="C296" s="134" t="s">
        <v>488</v>
      </c>
      <c r="D296" s="134" t="s">
        <v>489</v>
      </c>
      <c r="E296" s="134" t="s">
        <v>490</v>
      </c>
      <c r="F296" s="127" t="s">
        <v>10</v>
      </c>
      <c r="G296" s="128" t="s">
        <v>11</v>
      </c>
      <c r="H296" s="42">
        <v>13170</v>
      </c>
      <c r="I296" s="42">
        <v>4713</v>
      </c>
      <c r="J296" s="42">
        <v>4397.91</v>
      </c>
      <c r="K296" s="42">
        <v>10.909999999999854</v>
      </c>
      <c r="L296" s="42">
        <f t="shared" si="19"/>
        <v>4387</v>
      </c>
      <c r="M296" s="42">
        <v>3852.06</v>
      </c>
      <c r="N296" s="43">
        <v>0.06</v>
      </c>
      <c r="O296" s="42">
        <f t="shared" si="20"/>
        <v>3852</v>
      </c>
      <c r="P296" s="42">
        <f t="shared" si="21"/>
        <v>12952</v>
      </c>
      <c r="Q296" s="44">
        <v>6979.0399999999991</v>
      </c>
    </row>
    <row r="297" spans="1:17" ht="15.75">
      <c r="A297" s="89">
        <v>118</v>
      </c>
      <c r="B297" s="38">
        <v>236</v>
      </c>
      <c r="C297" s="134" t="s">
        <v>491</v>
      </c>
      <c r="D297" s="134" t="s">
        <v>492</v>
      </c>
      <c r="E297" s="134" t="s">
        <v>493</v>
      </c>
      <c r="F297" s="127" t="s">
        <v>16</v>
      </c>
      <c r="G297" s="128" t="s">
        <v>11</v>
      </c>
      <c r="H297" s="42">
        <v>16476</v>
      </c>
      <c r="I297" s="42">
        <v>5879</v>
      </c>
      <c r="J297" s="42">
        <v>5497.38</v>
      </c>
      <c r="K297" s="42">
        <v>66.380000000000109</v>
      </c>
      <c r="L297" s="42">
        <f t="shared" si="19"/>
        <v>5431</v>
      </c>
      <c r="M297" s="42">
        <v>4827.2300000000005</v>
      </c>
      <c r="N297" s="43">
        <v>33.229999999999997</v>
      </c>
      <c r="O297" s="42">
        <f t="shared" si="20"/>
        <v>4794.0000000000009</v>
      </c>
      <c r="P297" s="42">
        <f t="shared" si="21"/>
        <v>16104</v>
      </c>
      <c r="Q297" s="44">
        <v>7999.24</v>
      </c>
    </row>
    <row r="298" spans="1:17" ht="15.75">
      <c r="A298" s="89">
        <v>119</v>
      </c>
      <c r="B298" s="38">
        <v>237</v>
      </c>
      <c r="C298" s="134" t="s">
        <v>494</v>
      </c>
      <c r="D298" s="134" t="s">
        <v>495</v>
      </c>
      <c r="E298" s="134" t="s">
        <v>496</v>
      </c>
      <c r="F298" s="127" t="s">
        <v>10</v>
      </c>
      <c r="G298" s="128" t="s">
        <v>11</v>
      </c>
      <c r="H298" s="42">
        <v>13141.34</v>
      </c>
      <c r="I298" s="42">
        <v>4137.8</v>
      </c>
      <c r="J298" s="42">
        <v>4397.91</v>
      </c>
      <c r="K298" s="42">
        <v>771.73</v>
      </c>
      <c r="L298" s="42">
        <f t="shared" si="19"/>
        <v>3626.18</v>
      </c>
      <c r="M298" s="42">
        <v>4088.77</v>
      </c>
      <c r="N298" s="43">
        <v>240.71</v>
      </c>
      <c r="O298" s="42">
        <f t="shared" si="20"/>
        <v>3848.06</v>
      </c>
      <c r="P298" s="42">
        <f t="shared" si="21"/>
        <v>11612.04</v>
      </c>
      <c r="Q298" s="44">
        <v>7639.9699999999993</v>
      </c>
    </row>
    <row r="299" spans="1:17" ht="15.75">
      <c r="A299" s="89"/>
      <c r="B299" s="38">
        <v>238</v>
      </c>
      <c r="C299" s="134"/>
      <c r="D299" s="134"/>
      <c r="E299" s="134" t="s">
        <v>497</v>
      </c>
      <c r="F299" s="127" t="s">
        <v>10</v>
      </c>
      <c r="G299" s="128" t="s">
        <v>11</v>
      </c>
      <c r="H299" s="42">
        <v>13200.33</v>
      </c>
      <c r="I299" s="42">
        <v>4385.6000000000004</v>
      </c>
      <c r="J299" s="42">
        <v>4397.91</v>
      </c>
      <c r="K299" s="42">
        <v>0</v>
      </c>
      <c r="L299" s="42">
        <f t="shared" si="19"/>
        <v>4397.91</v>
      </c>
      <c r="M299" s="42">
        <v>3840.97</v>
      </c>
      <c r="N299" s="43">
        <v>0</v>
      </c>
      <c r="O299" s="42">
        <f t="shared" si="20"/>
        <v>3840.97</v>
      </c>
      <c r="P299" s="42">
        <f t="shared" si="21"/>
        <v>12624.48</v>
      </c>
      <c r="Q299" s="44">
        <v>8667.5499999999993</v>
      </c>
    </row>
    <row r="300" spans="1:17" ht="15.75">
      <c r="A300" s="89"/>
      <c r="B300" s="38">
        <v>239</v>
      </c>
      <c r="C300" s="134"/>
      <c r="D300" s="134"/>
      <c r="E300" s="134" t="s">
        <v>498</v>
      </c>
      <c r="F300" s="127" t="s">
        <v>10</v>
      </c>
      <c r="G300" s="128" t="s">
        <v>11</v>
      </c>
      <c r="H300" s="42">
        <v>13200.33</v>
      </c>
      <c r="I300" s="42">
        <v>4385.6000000000004</v>
      </c>
      <c r="J300" s="42">
        <v>4397.91</v>
      </c>
      <c r="K300" s="42">
        <v>0</v>
      </c>
      <c r="L300" s="42">
        <f t="shared" si="19"/>
        <v>4397.91</v>
      </c>
      <c r="M300" s="42">
        <v>3840.97</v>
      </c>
      <c r="N300" s="43">
        <v>0</v>
      </c>
      <c r="O300" s="42">
        <f t="shared" si="20"/>
        <v>3840.97</v>
      </c>
      <c r="P300" s="42">
        <f t="shared" si="21"/>
        <v>12624.48</v>
      </c>
      <c r="Q300" s="44">
        <v>6934.03</v>
      </c>
    </row>
    <row r="301" spans="1:17" ht="15.75">
      <c r="A301" s="89"/>
      <c r="B301" s="38">
        <v>240</v>
      </c>
      <c r="C301" s="134"/>
      <c r="D301" s="134"/>
      <c r="E301" s="161" t="s">
        <v>499</v>
      </c>
      <c r="F301" s="127" t="s">
        <v>10</v>
      </c>
      <c r="G301" s="128" t="s">
        <v>11</v>
      </c>
      <c r="H301" s="42">
        <v>0</v>
      </c>
      <c r="I301" s="42">
        <v>0</v>
      </c>
      <c r="J301" s="42">
        <v>0</v>
      </c>
      <c r="K301" s="42">
        <v>0</v>
      </c>
      <c r="L301" s="42">
        <f t="shared" si="19"/>
        <v>0</v>
      </c>
      <c r="M301" s="42">
        <f t="shared" si="19"/>
        <v>0</v>
      </c>
      <c r="N301" s="42">
        <f t="shared" si="19"/>
        <v>0</v>
      </c>
      <c r="O301" s="42">
        <f t="shared" si="20"/>
        <v>0</v>
      </c>
      <c r="P301" s="42">
        <f t="shared" si="21"/>
        <v>0</v>
      </c>
      <c r="Q301" s="44">
        <v>6934.03</v>
      </c>
    </row>
    <row r="302" spans="1:17" ht="16.5" thickBot="1">
      <c r="A302" s="47"/>
      <c r="B302" s="56"/>
      <c r="C302" s="131"/>
      <c r="D302" s="131"/>
      <c r="E302" s="216" t="s">
        <v>17</v>
      </c>
      <c r="F302" s="217"/>
      <c r="G302" s="132"/>
      <c r="H302" s="42">
        <f>H301+H300+H299+H298</f>
        <v>39542</v>
      </c>
      <c r="I302" s="42">
        <f t="shared" ref="I302:P302" si="23">I301+I300+I299+I298</f>
        <v>12909</v>
      </c>
      <c r="J302" s="42">
        <f t="shared" si="23"/>
        <v>13193.73</v>
      </c>
      <c r="K302" s="42">
        <f t="shared" si="23"/>
        <v>771.73</v>
      </c>
      <c r="L302" s="42">
        <f t="shared" si="23"/>
        <v>12422</v>
      </c>
      <c r="M302" s="42">
        <f t="shared" si="23"/>
        <v>11770.71</v>
      </c>
      <c r="N302" s="42">
        <f t="shared" si="23"/>
        <v>240.71</v>
      </c>
      <c r="O302" s="42">
        <f t="shared" si="23"/>
        <v>11530</v>
      </c>
      <c r="P302" s="42">
        <f t="shared" si="23"/>
        <v>36861</v>
      </c>
      <c r="Q302" s="44">
        <v>30175.58</v>
      </c>
    </row>
    <row r="303" spans="1:17" ht="15.75">
      <c r="A303" s="89">
        <v>120</v>
      </c>
      <c r="B303" s="38">
        <v>241</v>
      </c>
      <c r="C303" s="134" t="s">
        <v>500</v>
      </c>
      <c r="D303" s="134" t="s">
        <v>501</v>
      </c>
      <c r="E303" s="134" t="s">
        <v>502</v>
      </c>
      <c r="F303" s="127" t="s">
        <v>10</v>
      </c>
      <c r="G303" s="128" t="s">
        <v>11</v>
      </c>
      <c r="H303" s="42">
        <v>13188</v>
      </c>
      <c r="I303" s="42">
        <v>4655</v>
      </c>
      <c r="J303" s="42">
        <v>4397.91</v>
      </c>
      <c r="K303" s="42">
        <v>204.90999999999985</v>
      </c>
      <c r="L303" s="42">
        <f t="shared" si="19"/>
        <v>4193</v>
      </c>
      <c r="M303" s="42">
        <v>3910.06</v>
      </c>
      <c r="N303" s="43">
        <v>4.0599999999999996</v>
      </c>
      <c r="O303" s="42">
        <f t="shared" si="20"/>
        <v>3906</v>
      </c>
      <c r="P303" s="42">
        <f t="shared" si="21"/>
        <v>12754</v>
      </c>
      <c r="Q303" s="44">
        <v>6940.579999999999</v>
      </c>
    </row>
    <row r="304" spans="1:17" ht="15.75">
      <c r="A304" s="89">
        <v>121</v>
      </c>
      <c r="B304" s="38">
        <v>242</v>
      </c>
      <c r="C304" s="134" t="s">
        <v>503</v>
      </c>
      <c r="D304" s="134" t="s">
        <v>504</v>
      </c>
      <c r="E304" s="134" t="s">
        <v>505</v>
      </c>
      <c r="F304" s="127" t="s">
        <v>16</v>
      </c>
      <c r="G304" s="128" t="s">
        <v>14</v>
      </c>
      <c r="H304" s="42">
        <v>10723.8</v>
      </c>
      <c r="I304" s="42">
        <v>3653</v>
      </c>
      <c r="J304" s="42">
        <v>3664.92</v>
      </c>
      <c r="K304" s="42">
        <v>565.92000000000007</v>
      </c>
      <c r="L304" s="42">
        <f t="shared" si="19"/>
        <v>3099</v>
      </c>
      <c r="M304" s="42">
        <v>3202.48</v>
      </c>
      <c r="N304" s="43">
        <v>66.48</v>
      </c>
      <c r="O304" s="42">
        <f t="shared" si="20"/>
        <v>3136</v>
      </c>
      <c r="P304" s="42">
        <f t="shared" si="21"/>
        <v>9888</v>
      </c>
      <c r="Q304" s="44">
        <v>6081.3099999999995</v>
      </c>
    </row>
    <row r="305" spans="1:17" ht="15.75">
      <c r="A305" s="89">
        <v>122</v>
      </c>
      <c r="B305" s="38">
        <v>243</v>
      </c>
      <c r="C305" s="134" t="s">
        <v>506</v>
      </c>
      <c r="D305" s="134" t="s">
        <v>507</v>
      </c>
      <c r="E305" s="134" t="s">
        <v>508</v>
      </c>
      <c r="F305" s="139" t="s">
        <v>10</v>
      </c>
      <c r="G305" s="140" t="s">
        <v>11</v>
      </c>
      <c r="H305" s="42">
        <v>0</v>
      </c>
      <c r="I305" s="42">
        <v>0</v>
      </c>
      <c r="J305" s="42">
        <v>4397.91</v>
      </c>
      <c r="K305" s="42">
        <v>20.909999999999854</v>
      </c>
      <c r="L305" s="42">
        <f t="shared" si="19"/>
        <v>4377</v>
      </c>
      <c r="M305" s="42">
        <v>3840.97</v>
      </c>
      <c r="N305" s="162">
        <v>17.97</v>
      </c>
      <c r="O305" s="42">
        <f t="shared" si="20"/>
        <v>3823</v>
      </c>
      <c r="P305" s="42">
        <f t="shared" si="21"/>
        <v>8200</v>
      </c>
      <c r="Q305" s="44">
        <v>6980.7999999999993</v>
      </c>
    </row>
    <row r="306" spans="1:17" ht="15.75">
      <c r="A306" s="89"/>
      <c r="B306" s="38">
        <v>244</v>
      </c>
      <c r="C306" s="134"/>
      <c r="D306" s="134"/>
      <c r="E306" s="134" t="s">
        <v>509</v>
      </c>
      <c r="F306" s="139" t="s">
        <v>10</v>
      </c>
      <c r="G306" s="140" t="s">
        <v>11</v>
      </c>
      <c r="H306" s="42">
        <v>0</v>
      </c>
      <c r="I306" s="42">
        <v>0</v>
      </c>
      <c r="J306" s="42">
        <v>0</v>
      </c>
      <c r="K306" s="42">
        <v>0</v>
      </c>
      <c r="L306" s="42">
        <f t="shared" si="19"/>
        <v>0</v>
      </c>
      <c r="M306" s="42">
        <v>0</v>
      </c>
      <c r="N306" s="162">
        <v>0</v>
      </c>
      <c r="O306" s="42">
        <f t="shared" si="20"/>
        <v>0</v>
      </c>
      <c r="P306" s="42">
        <f t="shared" si="21"/>
        <v>0</v>
      </c>
      <c r="Q306" s="44">
        <v>6934.0399999999991</v>
      </c>
    </row>
    <row r="307" spans="1:17" ht="15.75">
      <c r="A307" s="47"/>
      <c r="B307" s="56"/>
      <c r="C307" s="131"/>
      <c r="D307" s="131"/>
      <c r="E307" s="131" t="s">
        <v>17</v>
      </c>
      <c r="F307" s="159"/>
      <c r="G307" s="144"/>
      <c r="H307" s="42">
        <f>H305+H306</f>
        <v>0</v>
      </c>
      <c r="I307" s="42">
        <f t="shared" ref="I307:P307" si="24">I305+I306</f>
        <v>0</v>
      </c>
      <c r="J307" s="42">
        <f t="shared" si="24"/>
        <v>4397.91</v>
      </c>
      <c r="K307" s="42">
        <f t="shared" si="24"/>
        <v>20.909999999999854</v>
      </c>
      <c r="L307" s="42">
        <f t="shared" si="24"/>
        <v>4377</v>
      </c>
      <c r="M307" s="42">
        <f t="shared" si="24"/>
        <v>3840.97</v>
      </c>
      <c r="N307" s="42">
        <f t="shared" si="24"/>
        <v>17.97</v>
      </c>
      <c r="O307" s="42">
        <f t="shared" si="24"/>
        <v>3823</v>
      </c>
      <c r="P307" s="42">
        <f t="shared" si="24"/>
        <v>8200</v>
      </c>
      <c r="Q307" s="44">
        <v>13914.839999999998</v>
      </c>
    </row>
    <row r="308" spans="1:17" ht="15.75">
      <c r="A308" s="89">
        <v>123</v>
      </c>
      <c r="B308" s="38">
        <v>245</v>
      </c>
      <c r="C308" s="134" t="s">
        <v>510</v>
      </c>
      <c r="D308" s="134" t="s">
        <v>511</v>
      </c>
      <c r="E308" s="134" t="s">
        <v>512</v>
      </c>
      <c r="F308" s="139" t="s">
        <v>10</v>
      </c>
      <c r="G308" s="140" t="s">
        <v>14</v>
      </c>
      <c r="H308" s="42">
        <v>0</v>
      </c>
      <c r="I308" s="42">
        <v>0</v>
      </c>
      <c r="J308" s="42">
        <v>2931.94</v>
      </c>
      <c r="K308" s="42">
        <v>5.9400000000000546</v>
      </c>
      <c r="L308" s="42">
        <f t="shared" si="19"/>
        <v>2926</v>
      </c>
      <c r="M308" s="42">
        <v>2560.65</v>
      </c>
      <c r="N308" s="162">
        <v>360.65</v>
      </c>
      <c r="O308" s="42">
        <f t="shared" si="20"/>
        <v>2200</v>
      </c>
      <c r="P308" s="42">
        <f t="shared" si="21"/>
        <v>5126</v>
      </c>
      <c r="Q308" s="44">
        <v>4647.8</v>
      </c>
    </row>
    <row r="309" spans="1:17" ht="15.75">
      <c r="A309" s="89">
        <v>124</v>
      </c>
      <c r="B309" s="38">
        <v>246</v>
      </c>
      <c r="C309" s="134" t="s">
        <v>513</v>
      </c>
      <c r="D309" s="134" t="s">
        <v>514</v>
      </c>
      <c r="E309" s="134" t="s">
        <v>515</v>
      </c>
      <c r="F309" s="139" t="s">
        <v>516</v>
      </c>
      <c r="G309" s="140" t="s">
        <v>11</v>
      </c>
      <c r="H309" s="42">
        <v>0</v>
      </c>
      <c r="I309" s="42">
        <v>0</v>
      </c>
      <c r="J309" s="42">
        <v>4397.91</v>
      </c>
      <c r="K309" s="42">
        <v>192.82</v>
      </c>
      <c r="L309" s="42">
        <f t="shared" si="19"/>
        <v>4205.09</v>
      </c>
      <c r="M309" s="42">
        <v>3840.97</v>
      </c>
      <c r="N309" s="162">
        <v>8.94</v>
      </c>
      <c r="O309" s="42">
        <f t="shared" si="20"/>
        <v>3832.0299999999997</v>
      </c>
      <c r="P309" s="42">
        <f t="shared" si="21"/>
        <v>8037.12</v>
      </c>
      <c r="Q309" s="44">
        <v>8468.52</v>
      </c>
    </row>
    <row r="310" spans="1:17" ht="15.75">
      <c r="A310" s="89"/>
      <c r="B310" s="38">
        <v>247</v>
      </c>
      <c r="C310" s="134"/>
      <c r="D310" s="134"/>
      <c r="E310" s="134" t="s">
        <v>517</v>
      </c>
      <c r="F310" s="139" t="s">
        <v>516</v>
      </c>
      <c r="G310" s="140" t="s">
        <v>11</v>
      </c>
      <c r="H310" s="42">
        <v>0</v>
      </c>
      <c r="I310" s="42">
        <v>0</v>
      </c>
      <c r="J310" s="42">
        <v>4397.91</v>
      </c>
      <c r="K310" s="42"/>
      <c r="L310" s="42">
        <f t="shared" si="19"/>
        <v>4397.91</v>
      </c>
      <c r="M310" s="42">
        <v>3840.97</v>
      </c>
      <c r="N310" s="162"/>
      <c r="O310" s="42">
        <f t="shared" si="20"/>
        <v>3840.97</v>
      </c>
      <c r="P310" s="42">
        <f t="shared" si="21"/>
        <v>8238.8799999999992</v>
      </c>
      <c r="Q310" s="44">
        <v>8436.0400000000009</v>
      </c>
    </row>
    <row r="311" spans="1:17" ht="16.5" thickBot="1">
      <c r="A311" s="47"/>
      <c r="B311" s="56"/>
      <c r="C311" s="131"/>
      <c r="D311" s="131"/>
      <c r="E311" s="216" t="s">
        <v>17</v>
      </c>
      <c r="F311" s="217"/>
      <c r="G311" s="144"/>
      <c r="H311" s="42">
        <v>0</v>
      </c>
      <c r="I311" s="42">
        <v>0</v>
      </c>
      <c r="J311" s="42">
        <v>8795.82</v>
      </c>
      <c r="K311" s="42">
        <v>192.81999999999971</v>
      </c>
      <c r="L311" s="42">
        <f t="shared" si="19"/>
        <v>8603</v>
      </c>
      <c r="M311" s="42">
        <v>7681.94</v>
      </c>
      <c r="N311" s="162">
        <v>8.94</v>
      </c>
      <c r="O311" s="42">
        <f t="shared" si="20"/>
        <v>7673</v>
      </c>
      <c r="P311" s="42">
        <f t="shared" si="21"/>
        <v>16276</v>
      </c>
      <c r="Q311" s="44">
        <v>16904.559999999998</v>
      </c>
    </row>
    <row r="312" spans="1:17" ht="15.75">
      <c r="A312" s="89">
        <v>125</v>
      </c>
      <c r="B312" s="38">
        <v>248</v>
      </c>
      <c r="C312" s="134" t="s">
        <v>518</v>
      </c>
      <c r="D312" s="134" t="s">
        <v>519</v>
      </c>
      <c r="E312" s="134" t="s">
        <v>520</v>
      </c>
      <c r="F312" s="127" t="s">
        <v>16</v>
      </c>
      <c r="G312" s="128" t="s">
        <v>14</v>
      </c>
      <c r="H312" s="42">
        <v>0</v>
      </c>
      <c r="I312" s="42">
        <v>0</v>
      </c>
      <c r="J312" s="42">
        <v>3664.92</v>
      </c>
      <c r="K312" s="42">
        <v>157.92000000000007</v>
      </c>
      <c r="L312" s="42">
        <f t="shared" si="19"/>
        <v>3507</v>
      </c>
      <c r="M312" s="42">
        <v>3200.81</v>
      </c>
      <c r="N312" s="162">
        <v>30.81</v>
      </c>
      <c r="O312" s="42">
        <f t="shared" si="20"/>
        <v>3170</v>
      </c>
      <c r="P312" s="42">
        <f t="shared" si="21"/>
        <v>6677</v>
      </c>
      <c r="Q312" s="44">
        <v>5825.0999999999995</v>
      </c>
    </row>
    <row r="313" spans="1:17" ht="15.75">
      <c r="A313" s="89">
        <v>126</v>
      </c>
      <c r="B313" s="38">
        <v>249</v>
      </c>
      <c r="C313" s="134" t="s">
        <v>521</v>
      </c>
      <c r="D313" s="134" t="s">
        <v>522</v>
      </c>
      <c r="E313" s="134" t="s">
        <v>523</v>
      </c>
      <c r="F313" s="139" t="s">
        <v>10</v>
      </c>
      <c r="G313" s="140" t="s">
        <v>11</v>
      </c>
      <c r="H313" s="42">
        <v>0</v>
      </c>
      <c r="I313" s="42">
        <v>0</v>
      </c>
      <c r="J313" s="42">
        <v>4397.91</v>
      </c>
      <c r="K313" s="42">
        <v>97.909999999999854</v>
      </c>
      <c r="L313" s="42">
        <f t="shared" si="19"/>
        <v>4300</v>
      </c>
      <c r="M313" s="42">
        <v>3840.97</v>
      </c>
      <c r="N313" s="162">
        <v>0.97</v>
      </c>
      <c r="O313" s="42">
        <f t="shared" si="20"/>
        <v>3840</v>
      </c>
      <c r="P313" s="42">
        <f t="shared" si="21"/>
        <v>8140</v>
      </c>
      <c r="Q313" s="44">
        <v>7145.2399999999989</v>
      </c>
    </row>
    <row r="314" spans="1:17" ht="15.75">
      <c r="A314" s="89">
        <v>127</v>
      </c>
      <c r="B314" s="38">
        <v>250</v>
      </c>
      <c r="C314" s="134" t="s">
        <v>524</v>
      </c>
      <c r="D314" s="134" t="s">
        <v>525</v>
      </c>
      <c r="E314" s="134" t="s">
        <v>526</v>
      </c>
      <c r="F314" s="139" t="s">
        <v>10</v>
      </c>
      <c r="G314" s="140" t="s">
        <v>11</v>
      </c>
      <c r="H314" s="42">
        <v>0</v>
      </c>
      <c r="I314" s="42">
        <v>0</v>
      </c>
      <c r="J314" s="42">
        <v>4397.91</v>
      </c>
      <c r="K314" s="42">
        <v>28.909999999999854</v>
      </c>
      <c r="L314" s="42">
        <f t="shared" si="19"/>
        <v>4369</v>
      </c>
      <c r="M314" s="42">
        <v>3840.97</v>
      </c>
      <c r="N314" s="162">
        <v>1145.97</v>
      </c>
      <c r="O314" s="42">
        <f t="shared" si="20"/>
        <v>2695</v>
      </c>
      <c r="P314" s="42">
        <f t="shared" si="21"/>
        <v>7064</v>
      </c>
      <c r="Q314" s="44">
        <v>6992.579999999999</v>
      </c>
    </row>
    <row r="315" spans="1:17" ht="15.75">
      <c r="A315" s="89">
        <v>128</v>
      </c>
      <c r="B315" s="38">
        <v>251</v>
      </c>
      <c r="C315" s="134" t="s">
        <v>527</v>
      </c>
      <c r="D315" s="134" t="s">
        <v>528</v>
      </c>
      <c r="E315" s="134" t="s">
        <v>529</v>
      </c>
      <c r="F315" s="139" t="s">
        <v>10</v>
      </c>
      <c r="G315" s="140" t="s">
        <v>14</v>
      </c>
      <c r="H315" s="42">
        <v>0</v>
      </c>
      <c r="I315" s="42">
        <v>0</v>
      </c>
      <c r="J315" s="42">
        <v>2931.94</v>
      </c>
      <c r="K315" s="42">
        <v>45.940000000000055</v>
      </c>
      <c r="L315" s="42">
        <f t="shared" si="19"/>
        <v>2886</v>
      </c>
      <c r="M315" s="42">
        <v>2560.65</v>
      </c>
      <c r="N315" s="162">
        <v>21.65</v>
      </c>
      <c r="O315" s="42">
        <f t="shared" si="20"/>
        <v>2539</v>
      </c>
      <c r="P315" s="42">
        <f t="shared" si="21"/>
        <v>5425</v>
      </c>
      <c r="Q315" s="44">
        <v>4795.3599999999997</v>
      </c>
    </row>
    <row r="316" spans="1:17" ht="15.75">
      <c r="A316" s="89">
        <v>129</v>
      </c>
      <c r="B316" s="38">
        <v>252</v>
      </c>
      <c r="C316" s="163" t="s">
        <v>530</v>
      </c>
      <c r="D316" s="163" t="s">
        <v>531</v>
      </c>
      <c r="E316" s="163" t="s">
        <v>532</v>
      </c>
      <c r="F316" s="139" t="s">
        <v>10</v>
      </c>
      <c r="G316" s="140" t="s">
        <v>14</v>
      </c>
      <c r="H316" s="42">
        <v>0</v>
      </c>
      <c r="I316" s="42">
        <v>0</v>
      </c>
      <c r="J316" s="42">
        <v>2931.94</v>
      </c>
      <c r="K316" s="42">
        <v>166.88</v>
      </c>
      <c r="L316" s="42">
        <f t="shared" si="19"/>
        <v>2765.06</v>
      </c>
      <c r="M316" s="42">
        <v>2560.65</v>
      </c>
      <c r="N316" s="162">
        <v>8.3000000000000007</v>
      </c>
      <c r="O316" s="42">
        <f t="shared" si="20"/>
        <v>2552.35</v>
      </c>
      <c r="P316" s="42">
        <f t="shared" si="21"/>
        <v>5317.41</v>
      </c>
      <c r="Q316" s="44">
        <v>4920.51</v>
      </c>
    </row>
    <row r="317" spans="1:17" ht="15.75">
      <c r="A317" s="89"/>
      <c r="B317" s="38">
        <v>253</v>
      </c>
      <c r="C317" s="134"/>
      <c r="D317" s="134"/>
      <c r="E317" s="134" t="s">
        <v>533</v>
      </c>
      <c r="F317" s="127" t="s">
        <v>10</v>
      </c>
      <c r="G317" s="128" t="s">
        <v>14</v>
      </c>
      <c r="H317" s="42">
        <v>0</v>
      </c>
      <c r="I317" s="42">
        <v>0</v>
      </c>
      <c r="J317" s="42">
        <v>2931.94</v>
      </c>
      <c r="K317" s="42"/>
      <c r="L317" s="42">
        <f t="shared" si="19"/>
        <v>2931.94</v>
      </c>
      <c r="M317" s="42">
        <v>2560.65</v>
      </c>
      <c r="N317" s="162"/>
      <c r="O317" s="42">
        <f t="shared" si="20"/>
        <v>2560.65</v>
      </c>
      <c r="P317" s="42">
        <f t="shared" si="21"/>
        <v>5492.59</v>
      </c>
      <c r="Q317" s="44">
        <v>4622.6899999999996</v>
      </c>
    </row>
    <row r="318" spans="1:17" ht="15.75">
      <c r="A318" s="164"/>
      <c r="B318" s="56"/>
      <c r="C318" s="165"/>
      <c r="D318" s="166"/>
      <c r="E318" s="218" t="s">
        <v>17</v>
      </c>
      <c r="F318" s="219"/>
      <c r="G318" s="167"/>
      <c r="H318" s="42">
        <v>0</v>
      </c>
      <c r="I318" s="42">
        <v>0</v>
      </c>
      <c r="J318" s="42">
        <v>5863.88</v>
      </c>
      <c r="K318" s="42">
        <v>166.88000000000011</v>
      </c>
      <c r="L318" s="42">
        <f t="shared" si="19"/>
        <v>5697</v>
      </c>
      <c r="M318" s="168">
        <v>5121.3</v>
      </c>
      <c r="N318" s="169">
        <v>8.3000000000000007</v>
      </c>
      <c r="O318" s="42">
        <f t="shared" si="20"/>
        <v>5113</v>
      </c>
      <c r="P318" s="42">
        <f t="shared" si="21"/>
        <v>10810</v>
      </c>
      <c r="Q318" s="44">
        <v>9543.1999999999989</v>
      </c>
    </row>
    <row r="319" spans="1:17" ht="15.75">
      <c r="A319" s="89">
        <v>130</v>
      </c>
      <c r="B319" s="38">
        <v>254</v>
      </c>
      <c r="C319" s="170" t="s">
        <v>534</v>
      </c>
      <c r="D319" s="170" t="s">
        <v>535</v>
      </c>
      <c r="E319" s="171" t="s">
        <v>536</v>
      </c>
      <c r="F319" s="172" t="s">
        <v>537</v>
      </c>
      <c r="G319" s="173" t="s">
        <v>14</v>
      </c>
      <c r="H319" s="42">
        <v>0</v>
      </c>
      <c r="I319" s="42">
        <v>0</v>
      </c>
      <c r="J319" s="42">
        <v>0</v>
      </c>
      <c r="K319" s="42">
        <v>0</v>
      </c>
      <c r="L319" s="42">
        <f t="shared" si="19"/>
        <v>0</v>
      </c>
      <c r="M319" s="42">
        <f t="shared" si="19"/>
        <v>0</v>
      </c>
      <c r="N319" s="57">
        <v>0</v>
      </c>
      <c r="O319" s="42">
        <f t="shared" si="20"/>
        <v>0</v>
      </c>
      <c r="P319" s="42">
        <f t="shared" si="21"/>
        <v>0</v>
      </c>
      <c r="Q319" s="44">
        <v>4266.26</v>
      </c>
    </row>
    <row r="320" spans="1:17" ht="15.75">
      <c r="A320" s="89"/>
      <c r="B320" s="38">
        <v>255</v>
      </c>
      <c r="C320" s="170"/>
      <c r="D320" s="170"/>
      <c r="E320" s="171" t="s">
        <v>538</v>
      </c>
      <c r="F320" s="172" t="s">
        <v>537</v>
      </c>
      <c r="G320" s="173" t="s">
        <v>14</v>
      </c>
      <c r="H320" s="42">
        <v>0</v>
      </c>
      <c r="I320" s="42">
        <v>0</v>
      </c>
      <c r="J320" s="42">
        <v>0</v>
      </c>
      <c r="K320" s="42">
        <v>0</v>
      </c>
      <c r="L320" s="42">
        <f t="shared" si="19"/>
        <v>0</v>
      </c>
      <c r="M320" s="42">
        <f t="shared" si="19"/>
        <v>0</v>
      </c>
      <c r="N320" s="57">
        <v>0</v>
      </c>
      <c r="O320" s="42">
        <f t="shared" si="20"/>
        <v>0</v>
      </c>
      <c r="P320" s="42">
        <f t="shared" si="21"/>
        <v>0</v>
      </c>
      <c r="Q320" s="44">
        <v>4266.26</v>
      </c>
    </row>
    <row r="321" spans="1:17" ht="15.75">
      <c r="A321" s="89"/>
      <c r="B321" s="38">
        <v>256</v>
      </c>
      <c r="C321" s="170"/>
      <c r="D321" s="170"/>
      <c r="E321" s="171" t="s">
        <v>539</v>
      </c>
      <c r="F321" s="172" t="s">
        <v>537</v>
      </c>
      <c r="G321" s="173" t="s">
        <v>14</v>
      </c>
      <c r="H321" s="42">
        <v>0</v>
      </c>
      <c r="I321" s="42">
        <v>0</v>
      </c>
      <c r="J321" s="42">
        <v>0</v>
      </c>
      <c r="K321" s="42">
        <v>0</v>
      </c>
      <c r="L321" s="42">
        <f t="shared" si="19"/>
        <v>0</v>
      </c>
      <c r="M321" s="42">
        <f t="shared" si="19"/>
        <v>0</v>
      </c>
      <c r="N321" s="57">
        <v>0</v>
      </c>
      <c r="O321" s="42">
        <f t="shared" si="20"/>
        <v>0</v>
      </c>
      <c r="P321" s="42">
        <f t="shared" si="21"/>
        <v>0</v>
      </c>
      <c r="Q321" s="44">
        <v>4266.26</v>
      </c>
    </row>
    <row r="322" spans="1:17" ht="15.75">
      <c r="A322" s="89"/>
      <c r="B322" s="38">
        <v>257</v>
      </c>
      <c r="C322" s="170"/>
      <c r="D322" s="170"/>
      <c r="E322" s="171" t="s">
        <v>540</v>
      </c>
      <c r="F322" s="172" t="s">
        <v>537</v>
      </c>
      <c r="G322" s="173" t="s">
        <v>14</v>
      </c>
      <c r="H322" s="42">
        <v>0</v>
      </c>
      <c r="I322" s="42">
        <v>0</v>
      </c>
      <c r="J322" s="42">
        <v>0</v>
      </c>
      <c r="K322" s="42">
        <v>0</v>
      </c>
      <c r="L322" s="42">
        <f t="shared" si="19"/>
        <v>0</v>
      </c>
      <c r="M322" s="42">
        <f t="shared" si="19"/>
        <v>0</v>
      </c>
      <c r="N322" s="57">
        <v>0</v>
      </c>
      <c r="O322" s="42">
        <f t="shared" si="20"/>
        <v>0</v>
      </c>
      <c r="P322" s="42">
        <f t="shared" si="21"/>
        <v>0</v>
      </c>
      <c r="Q322" s="44">
        <v>4266.26</v>
      </c>
    </row>
    <row r="323" spans="1:17" ht="15.75">
      <c r="A323" s="89"/>
      <c r="B323" s="38">
        <v>258</v>
      </c>
      <c r="C323" s="170"/>
      <c r="D323" s="170"/>
      <c r="E323" s="171" t="s">
        <v>541</v>
      </c>
      <c r="F323" s="172" t="s">
        <v>537</v>
      </c>
      <c r="G323" s="173" t="s">
        <v>14</v>
      </c>
      <c r="H323" s="42">
        <v>0</v>
      </c>
      <c r="I323" s="42">
        <v>0</v>
      </c>
      <c r="J323" s="42">
        <v>0</v>
      </c>
      <c r="K323" s="42">
        <v>0</v>
      </c>
      <c r="L323" s="42">
        <f t="shared" si="19"/>
        <v>0</v>
      </c>
      <c r="M323" s="42">
        <f t="shared" si="19"/>
        <v>0</v>
      </c>
      <c r="N323" s="57">
        <v>0</v>
      </c>
      <c r="O323" s="42">
        <f t="shared" si="20"/>
        <v>0</v>
      </c>
      <c r="P323" s="42">
        <f t="shared" si="21"/>
        <v>0</v>
      </c>
      <c r="Q323" s="44">
        <v>4266.26</v>
      </c>
    </row>
    <row r="324" spans="1:17" ht="15.75">
      <c r="A324" s="89"/>
      <c r="B324" s="38">
        <v>259</v>
      </c>
      <c r="C324" s="170"/>
      <c r="D324" s="170"/>
      <c r="E324" s="171" t="s">
        <v>542</v>
      </c>
      <c r="F324" s="172" t="s">
        <v>537</v>
      </c>
      <c r="G324" s="173" t="s">
        <v>14</v>
      </c>
      <c r="H324" s="42">
        <v>0</v>
      </c>
      <c r="I324" s="42">
        <v>0</v>
      </c>
      <c r="J324" s="42">
        <v>0</v>
      </c>
      <c r="K324" s="42">
        <v>0</v>
      </c>
      <c r="L324" s="42">
        <f t="shared" si="19"/>
        <v>0</v>
      </c>
      <c r="M324" s="42">
        <f t="shared" si="19"/>
        <v>0</v>
      </c>
      <c r="N324" s="57">
        <v>0</v>
      </c>
      <c r="O324" s="42">
        <f t="shared" si="20"/>
        <v>0</v>
      </c>
      <c r="P324" s="42">
        <f t="shared" si="21"/>
        <v>0</v>
      </c>
      <c r="Q324" s="44">
        <v>4266.26</v>
      </c>
    </row>
    <row r="325" spans="1:17" ht="15.75">
      <c r="A325" s="66"/>
      <c r="B325" s="56"/>
      <c r="C325" s="155"/>
      <c r="D325" s="155"/>
      <c r="E325" s="174" t="s">
        <v>17</v>
      </c>
      <c r="F325" s="174"/>
      <c r="G325" s="156"/>
      <c r="H325" s="42">
        <v>0</v>
      </c>
      <c r="I325" s="42">
        <v>0</v>
      </c>
      <c r="J325" s="42">
        <v>0</v>
      </c>
      <c r="K325" s="42">
        <v>0</v>
      </c>
      <c r="L325" s="42">
        <f t="shared" si="19"/>
        <v>0</v>
      </c>
      <c r="M325" s="42">
        <f t="shared" si="19"/>
        <v>0</v>
      </c>
      <c r="N325" s="57">
        <v>0</v>
      </c>
      <c r="O325" s="42">
        <f t="shared" si="20"/>
        <v>0</v>
      </c>
      <c r="P325" s="42">
        <f t="shared" si="21"/>
        <v>0</v>
      </c>
      <c r="Q325" s="44">
        <v>25597.56</v>
      </c>
    </row>
    <row r="326" spans="1:17" ht="15.75">
      <c r="A326" s="89">
        <v>131</v>
      </c>
      <c r="B326" s="38">
        <v>260</v>
      </c>
      <c r="C326" s="170" t="s">
        <v>543</v>
      </c>
      <c r="D326" s="170" t="s">
        <v>544</v>
      </c>
      <c r="E326" s="171" t="s">
        <v>545</v>
      </c>
      <c r="F326" s="172" t="s">
        <v>537</v>
      </c>
      <c r="G326" s="173" t="s">
        <v>14</v>
      </c>
      <c r="H326" s="42">
        <v>0</v>
      </c>
      <c r="I326" s="42">
        <v>0</v>
      </c>
      <c r="J326" s="42">
        <v>0</v>
      </c>
      <c r="K326" s="42">
        <v>0</v>
      </c>
      <c r="L326" s="42">
        <f t="shared" si="19"/>
        <v>0</v>
      </c>
      <c r="M326" s="42">
        <f t="shared" si="19"/>
        <v>0</v>
      </c>
      <c r="N326" s="57">
        <v>0</v>
      </c>
      <c r="O326" s="42">
        <f t="shared" si="20"/>
        <v>0</v>
      </c>
      <c r="P326" s="42">
        <f t="shared" si="21"/>
        <v>0</v>
      </c>
      <c r="Q326" s="44">
        <v>4634.71</v>
      </c>
    </row>
    <row r="327" spans="1:17" ht="15.75">
      <c r="A327" s="89"/>
      <c r="B327" s="38">
        <v>261</v>
      </c>
      <c r="C327" s="170"/>
      <c r="D327" s="170"/>
      <c r="E327" s="171" t="s">
        <v>332</v>
      </c>
      <c r="F327" s="172" t="s">
        <v>537</v>
      </c>
      <c r="G327" s="173" t="s">
        <v>14</v>
      </c>
      <c r="H327" s="42">
        <v>0</v>
      </c>
      <c r="I327" s="42">
        <v>0</v>
      </c>
      <c r="J327" s="42">
        <v>0</v>
      </c>
      <c r="K327" s="42">
        <v>0</v>
      </c>
      <c r="L327" s="42">
        <f t="shared" si="19"/>
        <v>0</v>
      </c>
      <c r="M327" s="42">
        <f t="shared" si="19"/>
        <v>0</v>
      </c>
      <c r="N327" s="57">
        <v>0</v>
      </c>
      <c r="O327" s="42">
        <f t="shared" si="20"/>
        <v>0</v>
      </c>
      <c r="P327" s="42">
        <f t="shared" si="21"/>
        <v>0</v>
      </c>
      <c r="Q327" s="44">
        <v>4622.6899999999996</v>
      </c>
    </row>
    <row r="328" spans="1:17" ht="15.75">
      <c r="A328" s="66"/>
      <c r="B328" s="56"/>
      <c r="C328" s="155"/>
      <c r="D328" s="155"/>
      <c r="E328" s="174" t="s">
        <v>17</v>
      </c>
      <c r="F328" s="174"/>
      <c r="G328" s="156"/>
      <c r="H328" s="42">
        <v>0</v>
      </c>
      <c r="I328" s="42">
        <v>0</v>
      </c>
      <c r="J328" s="42">
        <v>0</v>
      </c>
      <c r="K328" s="42">
        <v>0</v>
      </c>
      <c r="L328" s="42">
        <f t="shared" si="19"/>
        <v>0</v>
      </c>
      <c r="M328" s="42">
        <f t="shared" si="19"/>
        <v>0</v>
      </c>
      <c r="N328" s="57">
        <v>0</v>
      </c>
      <c r="O328" s="42">
        <f t="shared" si="20"/>
        <v>0</v>
      </c>
      <c r="P328" s="42">
        <f t="shared" si="21"/>
        <v>0</v>
      </c>
      <c r="Q328" s="44">
        <v>9257.4</v>
      </c>
    </row>
    <row r="329" spans="1:17" ht="15.75">
      <c r="A329" s="89">
        <v>132</v>
      </c>
      <c r="B329" s="38">
        <v>262</v>
      </c>
      <c r="C329" s="170" t="s">
        <v>546</v>
      </c>
      <c r="D329" s="170" t="s">
        <v>547</v>
      </c>
      <c r="E329" s="171" t="s">
        <v>548</v>
      </c>
      <c r="F329" s="175" t="s">
        <v>10</v>
      </c>
      <c r="G329" s="176" t="s">
        <v>11</v>
      </c>
      <c r="H329" s="42">
        <v>0</v>
      </c>
      <c r="I329" s="42">
        <v>0</v>
      </c>
      <c r="J329" s="42">
        <v>0</v>
      </c>
      <c r="K329" s="42">
        <v>0</v>
      </c>
      <c r="L329" s="42">
        <f t="shared" si="19"/>
        <v>0</v>
      </c>
      <c r="M329" s="42">
        <f t="shared" si="19"/>
        <v>0</v>
      </c>
      <c r="N329" s="57">
        <v>0</v>
      </c>
      <c r="O329" s="42">
        <f t="shared" si="20"/>
        <v>0</v>
      </c>
      <c r="P329" s="42">
        <f t="shared" si="21"/>
        <v>0</v>
      </c>
      <c r="Q329" s="44">
        <v>7027.579999999999</v>
      </c>
    </row>
    <row r="330" spans="1:17" ht="15.75">
      <c r="A330" s="89">
        <v>133</v>
      </c>
      <c r="B330" s="38">
        <v>263</v>
      </c>
      <c r="C330" s="170" t="s">
        <v>549</v>
      </c>
      <c r="D330" s="170" t="s">
        <v>550</v>
      </c>
      <c r="E330" s="171" t="s">
        <v>551</v>
      </c>
      <c r="F330" s="175" t="s">
        <v>10</v>
      </c>
      <c r="G330" s="176" t="s">
        <v>11</v>
      </c>
      <c r="H330" s="42">
        <v>0</v>
      </c>
      <c r="I330" s="42">
        <v>0</v>
      </c>
      <c r="J330" s="42">
        <v>0</v>
      </c>
      <c r="K330" s="42">
        <v>0</v>
      </c>
      <c r="L330" s="42">
        <f t="shared" si="19"/>
        <v>0</v>
      </c>
      <c r="M330" s="42">
        <f t="shared" si="19"/>
        <v>0</v>
      </c>
      <c r="N330" s="57">
        <v>0</v>
      </c>
      <c r="O330" s="42">
        <f t="shared" si="20"/>
        <v>0</v>
      </c>
      <c r="P330" s="42">
        <f t="shared" si="21"/>
        <v>0</v>
      </c>
      <c r="Q330" s="44">
        <v>6947.0399999999991</v>
      </c>
    </row>
    <row r="331" spans="1:17" ht="15.75">
      <c r="A331" s="89">
        <v>134</v>
      </c>
      <c r="B331" s="38">
        <v>264</v>
      </c>
      <c r="C331" s="170" t="s">
        <v>552</v>
      </c>
      <c r="D331" s="170" t="s">
        <v>553</v>
      </c>
      <c r="E331" s="171" t="s">
        <v>554</v>
      </c>
      <c r="F331" s="172" t="s">
        <v>537</v>
      </c>
      <c r="G331" s="173" t="s">
        <v>14</v>
      </c>
      <c r="H331" s="42">
        <v>0</v>
      </c>
      <c r="I331" s="42">
        <v>0</v>
      </c>
      <c r="J331" s="42">
        <v>0</v>
      </c>
      <c r="K331" s="42">
        <v>0</v>
      </c>
      <c r="L331" s="42">
        <f t="shared" si="19"/>
        <v>0</v>
      </c>
      <c r="M331" s="42">
        <f t="shared" si="19"/>
        <v>0</v>
      </c>
      <c r="N331" s="57">
        <v>0</v>
      </c>
      <c r="O331" s="42">
        <f t="shared" si="20"/>
        <v>0</v>
      </c>
      <c r="P331" s="42">
        <f t="shared" si="21"/>
        <v>0</v>
      </c>
      <c r="Q331" s="44">
        <v>4266.26</v>
      </c>
    </row>
    <row r="332" spans="1:17" ht="15.75">
      <c r="A332" s="89"/>
      <c r="B332" s="38">
        <v>265</v>
      </c>
      <c r="C332" s="170"/>
      <c r="D332" s="170"/>
      <c r="E332" s="171" t="s">
        <v>555</v>
      </c>
      <c r="F332" s="172" t="s">
        <v>537</v>
      </c>
      <c r="G332" s="173" t="s">
        <v>14</v>
      </c>
      <c r="H332" s="42">
        <v>0</v>
      </c>
      <c r="I332" s="42">
        <v>0</v>
      </c>
      <c r="J332" s="42">
        <v>0</v>
      </c>
      <c r="K332" s="42">
        <v>0</v>
      </c>
      <c r="L332" s="42">
        <f t="shared" si="19"/>
        <v>0</v>
      </c>
      <c r="M332" s="42">
        <f t="shared" si="19"/>
        <v>0</v>
      </c>
      <c r="N332" s="57">
        <v>0</v>
      </c>
      <c r="O332" s="42">
        <f t="shared" si="20"/>
        <v>0</v>
      </c>
      <c r="P332" s="42">
        <f t="shared" si="21"/>
        <v>0</v>
      </c>
      <c r="Q332" s="44">
        <v>4266.26</v>
      </c>
    </row>
    <row r="333" spans="1:17" ht="15.75">
      <c r="A333" s="89"/>
      <c r="B333" s="38">
        <v>266</v>
      </c>
      <c r="C333" s="170"/>
      <c r="D333" s="170"/>
      <c r="E333" s="171" t="s">
        <v>556</v>
      </c>
      <c r="F333" s="172" t="s">
        <v>537</v>
      </c>
      <c r="G333" s="173" t="s">
        <v>14</v>
      </c>
      <c r="H333" s="42">
        <v>0</v>
      </c>
      <c r="I333" s="42">
        <v>0</v>
      </c>
      <c r="J333" s="42">
        <v>0</v>
      </c>
      <c r="K333" s="42">
        <v>0</v>
      </c>
      <c r="L333" s="42">
        <f t="shared" si="19"/>
        <v>0</v>
      </c>
      <c r="M333" s="42">
        <f t="shared" si="19"/>
        <v>0</v>
      </c>
      <c r="N333" s="57">
        <v>0</v>
      </c>
      <c r="O333" s="42">
        <f t="shared" si="20"/>
        <v>0</v>
      </c>
      <c r="P333" s="42">
        <f t="shared" si="21"/>
        <v>0</v>
      </c>
      <c r="Q333" s="44">
        <v>4266.26</v>
      </c>
    </row>
    <row r="334" spans="1:17" ht="15.75">
      <c r="A334" s="89"/>
      <c r="B334" s="38">
        <v>267</v>
      </c>
      <c r="C334" s="170"/>
      <c r="D334" s="170"/>
      <c r="E334" s="171" t="s">
        <v>557</v>
      </c>
      <c r="F334" s="172" t="s">
        <v>537</v>
      </c>
      <c r="G334" s="173" t="s">
        <v>14</v>
      </c>
      <c r="H334" s="42">
        <v>0</v>
      </c>
      <c r="I334" s="42">
        <v>0</v>
      </c>
      <c r="J334" s="42">
        <v>0</v>
      </c>
      <c r="K334" s="42">
        <v>0</v>
      </c>
      <c r="L334" s="42">
        <f t="shared" si="19"/>
        <v>0</v>
      </c>
      <c r="M334" s="42">
        <f t="shared" si="19"/>
        <v>0</v>
      </c>
      <c r="N334" s="57">
        <v>0</v>
      </c>
      <c r="O334" s="42">
        <f t="shared" si="20"/>
        <v>0</v>
      </c>
      <c r="P334" s="42">
        <f t="shared" si="21"/>
        <v>0</v>
      </c>
      <c r="Q334" s="44">
        <v>4266.26</v>
      </c>
    </row>
    <row r="335" spans="1:17" ht="15.75">
      <c r="A335" s="66"/>
      <c r="B335" s="56"/>
      <c r="C335" s="155"/>
      <c r="D335" s="155"/>
      <c r="E335" s="174" t="s">
        <v>17</v>
      </c>
      <c r="F335" s="174"/>
      <c r="G335" s="156"/>
      <c r="H335" s="42">
        <v>0</v>
      </c>
      <c r="I335" s="42">
        <v>0</v>
      </c>
      <c r="J335" s="42">
        <v>0</v>
      </c>
      <c r="K335" s="42">
        <v>0</v>
      </c>
      <c r="L335" s="42">
        <f t="shared" si="19"/>
        <v>0</v>
      </c>
      <c r="M335" s="42">
        <f t="shared" si="19"/>
        <v>0</v>
      </c>
      <c r="N335" s="57">
        <v>0</v>
      </c>
      <c r="O335" s="42">
        <f t="shared" si="20"/>
        <v>0</v>
      </c>
      <c r="P335" s="42">
        <f t="shared" si="21"/>
        <v>0</v>
      </c>
      <c r="Q335" s="44">
        <v>17065.04</v>
      </c>
    </row>
    <row r="336" spans="1:17" ht="15.75">
      <c r="A336" s="89">
        <v>135</v>
      </c>
      <c r="B336" s="38">
        <v>268</v>
      </c>
      <c r="C336" s="170" t="s">
        <v>558</v>
      </c>
      <c r="D336" s="170" t="s">
        <v>559</v>
      </c>
      <c r="E336" s="171" t="s">
        <v>560</v>
      </c>
      <c r="F336" s="177" t="s">
        <v>16</v>
      </c>
      <c r="G336" s="178" t="s">
        <v>11</v>
      </c>
      <c r="H336" s="42">
        <v>0</v>
      </c>
      <c r="I336" s="42">
        <v>0</v>
      </c>
      <c r="J336" s="42">
        <v>0</v>
      </c>
      <c r="K336" s="42">
        <v>0</v>
      </c>
      <c r="L336" s="42">
        <f t="shared" si="19"/>
        <v>0</v>
      </c>
      <c r="M336" s="42">
        <f t="shared" si="19"/>
        <v>0</v>
      </c>
      <c r="N336" s="57">
        <v>0</v>
      </c>
      <c r="O336" s="42">
        <f t="shared" si="20"/>
        <v>0</v>
      </c>
      <c r="P336" s="42">
        <f t="shared" si="21"/>
        <v>0</v>
      </c>
      <c r="Q336" s="44">
        <v>8678.09</v>
      </c>
    </row>
    <row r="337" spans="1:31" ht="15.75">
      <c r="A337" s="89">
        <v>136</v>
      </c>
      <c r="B337" s="38">
        <v>269</v>
      </c>
      <c r="C337" s="170" t="s">
        <v>561</v>
      </c>
      <c r="D337" s="170" t="s">
        <v>562</v>
      </c>
      <c r="E337" s="170" t="s">
        <v>563</v>
      </c>
      <c r="F337" s="172" t="s">
        <v>537</v>
      </c>
      <c r="G337" s="173" t="s">
        <v>14</v>
      </c>
      <c r="H337" s="42">
        <v>0</v>
      </c>
      <c r="I337" s="42">
        <v>0</v>
      </c>
      <c r="J337" s="42">
        <v>0</v>
      </c>
      <c r="K337" s="42">
        <v>0</v>
      </c>
      <c r="L337" s="42">
        <f t="shared" ref="L337:M339" si="25">J337-K337</f>
        <v>0</v>
      </c>
      <c r="M337" s="42">
        <f t="shared" si="25"/>
        <v>0</v>
      </c>
      <c r="N337" s="57">
        <v>0</v>
      </c>
      <c r="O337" s="42">
        <f t="shared" ref="O337:O339" si="26">M337-N337</f>
        <v>0</v>
      </c>
      <c r="P337" s="42">
        <f t="shared" ref="P337:P339" si="27">O337+L337+I337</f>
        <v>0</v>
      </c>
      <c r="Q337" s="44">
        <v>4678.3599999999997</v>
      </c>
    </row>
    <row r="338" spans="1:31" ht="15.75">
      <c r="A338" s="89">
        <v>137</v>
      </c>
      <c r="B338" s="38">
        <v>270</v>
      </c>
      <c r="C338" s="170" t="s">
        <v>564</v>
      </c>
      <c r="D338" s="170" t="s">
        <v>565</v>
      </c>
      <c r="E338" s="171" t="s">
        <v>566</v>
      </c>
      <c r="F338" s="175" t="s">
        <v>10</v>
      </c>
      <c r="G338" s="176" t="s">
        <v>11</v>
      </c>
      <c r="H338" s="42">
        <v>0</v>
      </c>
      <c r="I338" s="42">
        <v>0</v>
      </c>
      <c r="J338" s="42">
        <v>0</v>
      </c>
      <c r="K338" s="42">
        <v>0</v>
      </c>
      <c r="L338" s="42">
        <f t="shared" si="25"/>
        <v>0</v>
      </c>
      <c r="M338" s="42">
        <f t="shared" si="25"/>
        <v>0</v>
      </c>
      <c r="N338" s="57">
        <v>0</v>
      </c>
      <c r="O338" s="42">
        <f t="shared" si="26"/>
        <v>0</v>
      </c>
      <c r="P338" s="42">
        <f t="shared" si="27"/>
        <v>0</v>
      </c>
      <c r="Q338" s="44">
        <v>6951.0399999999991</v>
      </c>
    </row>
    <row r="339" spans="1:31" ht="16.5" thickBot="1">
      <c r="A339" s="145">
        <v>138</v>
      </c>
      <c r="B339" s="123">
        <v>271</v>
      </c>
      <c r="C339" s="146" t="s">
        <v>567</v>
      </c>
      <c r="D339" s="146" t="s">
        <v>568</v>
      </c>
      <c r="E339" s="179" t="s">
        <v>569</v>
      </c>
      <c r="F339" s="180" t="s">
        <v>537</v>
      </c>
      <c r="G339" s="181" t="s">
        <v>14</v>
      </c>
      <c r="H339" s="168">
        <v>0</v>
      </c>
      <c r="I339" s="168">
        <v>0</v>
      </c>
      <c r="J339" s="168">
        <v>0</v>
      </c>
      <c r="K339" s="168">
        <v>0</v>
      </c>
      <c r="L339" s="168">
        <f t="shared" si="25"/>
        <v>0</v>
      </c>
      <c r="M339" s="168">
        <f t="shared" si="25"/>
        <v>0</v>
      </c>
      <c r="N339" s="182">
        <v>0</v>
      </c>
      <c r="O339" s="168">
        <f t="shared" si="26"/>
        <v>0</v>
      </c>
      <c r="P339" s="168">
        <f t="shared" si="27"/>
        <v>0</v>
      </c>
      <c r="Q339" s="183">
        <v>4694.16</v>
      </c>
    </row>
    <row r="340" spans="1:31" s="10" customFormat="1" ht="19.5" thickBot="1">
      <c r="A340" s="184">
        <v>138</v>
      </c>
      <c r="B340" s="185">
        <v>271</v>
      </c>
      <c r="C340" s="186"/>
      <c r="D340" s="231" t="s">
        <v>17</v>
      </c>
      <c r="E340" s="232"/>
      <c r="F340" s="232"/>
      <c r="G340" s="233"/>
      <c r="H340" s="187">
        <f t="shared" ref="H340:M340" si="28">H16+H19+H20+H21+H22+H23+H24+H25+H28+H29+H32+H33+H34+H37+H40+H45+H48+H49+H50+H51+H52+H55+H56+H57+H61+H62+H63+H68+H69+H70+H71+H83+H84+H85+H86+H87+H95+H100+H101+H108+H109+H110+H111+H112+H115+H118+H119+H120+H125+H126+H127+H128+H129+H130+H131+H132+H133+H134+H135+H136+H137+H138+H141+H142+H143+H144+H148+H149+H150+H156+H159+H160+H161+H162+H163+H167+H171+H172+H175+H176+H177+H178+H179+H180+H181+H186+H189+H198+H203+H206+H207+H210+H214+H219+H220+H226+H227+H233+H234+H235+H236+H237+H243+H264+H268+H269+H273+H274+H279+H283+H284+H287+H288+H289+H292+H295+H296+H297+H302+H303+H304+H305+H308+H311+H312+H313+H314+H315+H318</f>
        <v>2539485.1999999997</v>
      </c>
      <c r="I340" s="187">
        <f t="shared" si="28"/>
        <v>839273.60000000009</v>
      </c>
      <c r="J340" s="187">
        <f t="shared" si="28"/>
        <v>910000</v>
      </c>
      <c r="K340" s="187">
        <f t="shared" si="28"/>
        <v>27491.800000000017</v>
      </c>
      <c r="L340" s="187">
        <f t="shared" si="28"/>
        <v>882508.2</v>
      </c>
      <c r="M340" s="187">
        <f t="shared" si="28"/>
        <v>829211.05999999994</v>
      </c>
      <c r="N340" s="188">
        <f>N339+N338+N337+N336+N335+N330+N329+N328+N325+N318+N315+N314+N313+N312+N311+N308+N307+N304+N303+N302+N297+N296+N295+N292+N289+N288+N287+N284+N283+N279+N276+N273+N272+N268+N264+N243+N237+N236+N235+N234+N233+N227+N226+N220+N219+N214+N210+N209+N206+N203+N198+N189+N186+N181+N180+N179+N178+N177+N176+N175+N172+N171+N167+N163+N162+N161+N160+N159+N156+N150+N149+N148+N144+N143+N142+N141+N138+N137+N136+N135+N134+N133+N132+N131+N130+N129+N128+N127+N126+N125+N120+N119+N118+N115+N112+N111+N110+N109+N108+N101+N100+N95+N87+N86+N85+N84+N83+N73+N70+N69+N68+N63+N62+N61+N60+N56+N55+N54+N51+N50+N49+N48+N45+N38+N37+N34+N33+N32+N29+N28+N27+N24+N23+N22+N21+N20+N19+N16</f>
        <v>59319.460000000014</v>
      </c>
      <c r="O340" s="187">
        <f t="shared" ref="O340:P340" si="29">O16+O19+O20+O21+O22+O23+O24+O25+O28+O29+O32+O33+O34+O37+O40+O45+O48+O49+O50+O51+O52+O55+O56+O57+O61+O62+O63+O68+O69+O70+O71+O83+O84+O85+O86+O87+O95+O100+O101+O108+O109+O110+O111+O112+O115+O118+O119+O120+O125+O126+O127+O128+O129+O130+O131+O132+O133+O134+O135+O136+O137+O138+O141+O142+O143+O144+O148+O149+O150+O156+O159+O160+O161+O162+O163+O167+O171+O172+O175+O176+O177+O178+O179+O180+O181+O186+O189+O198+O203+O206+O207+O210+O214+O219+O220+O226+O227+O233+O234+O235+O236+O237+O243+O264+O268+O269+O273+O274+O279+O283+O284+O287+O288+O289+O292+O295+O296+O297+O302+O303+O304+O305+O308+O311+O312+O313+O314+O315+O318</f>
        <v>769891.6</v>
      </c>
      <c r="P340" s="187">
        <f t="shared" si="29"/>
        <v>2491673.4000000004</v>
      </c>
      <c r="Q340" s="189">
        <f t="shared" ref="Q340" si="30">Q339+Q338+Q337+Q336+Q335+Q330+Q329+Q328+Q325+Q318+Q315+Q314+Q313+Q312+Q311+Q308+Q307+Q304+Q303+Q302+Q297+Q296+Q295+Q292+Q289+Q288+Q287+Q284+Q283+Q279+Q276+Q273+Q272+Q268+Q264+Q243+Q237+Q236+Q235+Q234+Q233+Q227+Q226+Q220+Q219+Q214+Q210+Q209+Q206+Q203+Q198+Q189+Q186+Q181+Q180+Q179+Q178+Q177+Q176+Q175+Q172+Q171+Q167+Q163+Q162+Q161+Q160+Q159+Q156+Q150+Q149+Q148+Q144+Q143+Q142+Q141+Q138+Q137+Q136+Q135+Q134+Q133+Q132+Q131+Q130+Q129+Q128+Q127+Q126+Q125+Q120+Q119+Q118+Q115+Q112+Q111+Q110+Q109+Q108+Q101+Q100+Q95+Q87+Q86+Q85+Q84+Q83+Q73+Q70+Q69+Q68+Q63+Q62+Q61+Q60+Q56+Q55+Q54+Q51+Q50+Q49+Q48+Q45+Q38+Q37+Q34+Q33+Q32+Q29+Q28+Q27+Q24+Q23+Q22+Q21+Q20+Q19+Q16</f>
        <v>1598114.6</v>
      </c>
      <c r="S340" s="190"/>
    </row>
    <row r="341" spans="1:31" s="10" customFormat="1" ht="18.75">
      <c r="A341" s="191"/>
      <c r="B341" s="191"/>
      <c r="C341" s="192"/>
      <c r="D341" s="193"/>
      <c r="E341" s="193"/>
      <c r="F341" s="193"/>
      <c r="G341" s="193"/>
      <c r="H341" s="194"/>
      <c r="I341" s="194"/>
      <c r="J341" s="194"/>
      <c r="K341" s="194"/>
      <c r="L341" s="194"/>
      <c r="M341" s="194"/>
      <c r="N341" s="195"/>
      <c r="O341" s="194"/>
      <c r="P341" s="194"/>
      <c r="Q341" s="196"/>
      <c r="S341" s="190"/>
    </row>
    <row r="342" spans="1:31">
      <c r="A342" s="197"/>
      <c r="B342" s="198"/>
      <c r="C342" s="198"/>
      <c r="D342" s="198"/>
      <c r="E342" s="198"/>
      <c r="F342" s="198"/>
      <c r="G342" s="198"/>
      <c r="H342" s="198"/>
      <c r="I342" s="198"/>
      <c r="J342" s="198"/>
      <c r="K342" s="198"/>
      <c r="L342" s="198"/>
      <c r="M342" s="198"/>
      <c r="N342" s="198"/>
      <c r="O342" s="198"/>
      <c r="P342" s="199"/>
      <c r="AC342" s="200"/>
      <c r="AD342" s="200"/>
      <c r="AE342" s="200"/>
    </row>
    <row r="343" spans="1:31">
      <c r="M343" s="200"/>
      <c r="R343" s="1"/>
    </row>
    <row r="344" spans="1:31">
      <c r="M344" s="200"/>
      <c r="R344" s="1"/>
      <c r="S344" s="1"/>
    </row>
    <row r="345" spans="1:31">
      <c r="A345" s="202"/>
      <c r="B345" s="202"/>
      <c r="C345" s="202"/>
      <c r="D345" s="202"/>
      <c r="E345" s="203"/>
      <c r="F345" s="222"/>
      <c r="G345" s="222"/>
      <c r="H345" s="222"/>
      <c r="I345" s="222"/>
      <c r="J345" s="222"/>
      <c r="K345" s="222"/>
      <c r="L345" s="222"/>
      <c r="M345" s="222"/>
      <c r="N345" s="222"/>
      <c r="O345" s="222"/>
      <c r="P345" s="222"/>
      <c r="Q345" s="222"/>
      <c r="R345" s="222"/>
      <c r="S345" s="222"/>
      <c r="T345" s="222"/>
      <c r="U345" s="222"/>
      <c r="V345" s="222"/>
    </row>
    <row r="346" spans="1:31" ht="15.75">
      <c r="A346" s="204"/>
      <c r="B346" s="205"/>
      <c r="C346" s="205"/>
      <c r="D346" s="205"/>
      <c r="E346" s="205"/>
      <c r="F346" s="204"/>
      <c r="G346" s="201"/>
      <c r="H346" s="223"/>
      <c r="I346" s="223"/>
      <c r="J346" s="223"/>
      <c r="K346" s="223"/>
      <c r="L346" s="223"/>
      <c r="M346" s="223"/>
      <c r="N346" s="223"/>
      <c r="O346" s="223"/>
      <c r="P346" s="223"/>
      <c r="Q346" s="223"/>
      <c r="R346" s="223"/>
      <c r="S346" s="223"/>
      <c r="T346" s="223"/>
      <c r="U346" s="223"/>
      <c r="V346" s="223"/>
    </row>
    <row r="347" spans="1:31" ht="15.75">
      <c r="B347" s="204"/>
      <c r="C347" s="205"/>
      <c r="D347" s="205"/>
      <c r="E347" s="205"/>
      <c r="F347" s="204"/>
      <c r="G347" s="201"/>
      <c r="H347" s="201"/>
      <c r="I347" s="201"/>
      <c r="J347" s="201"/>
      <c r="K347" s="201"/>
      <c r="L347" s="201"/>
      <c r="M347" s="201"/>
      <c r="N347" s="201"/>
      <c r="O347" s="206"/>
      <c r="P347" s="201"/>
      <c r="Q347" s="207"/>
      <c r="R347" s="201"/>
      <c r="S347" s="201"/>
      <c r="T347" s="201"/>
      <c r="U347" s="201"/>
      <c r="V347" s="201"/>
    </row>
    <row r="348" spans="1:31" ht="15.75">
      <c r="B348" s="204"/>
      <c r="C348" s="205"/>
      <c r="D348" s="205"/>
      <c r="E348" s="205"/>
      <c r="F348" s="204"/>
      <c r="G348" s="201"/>
      <c r="H348" s="201"/>
      <c r="I348" s="201"/>
      <c r="J348" s="201"/>
      <c r="K348" s="201"/>
      <c r="L348" s="201"/>
      <c r="M348" s="208"/>
      <c r="N348" s="201"/>
      <c r="O348" s="201"/>
      <c r="P348" s="201"/>
      <c r="Q348" s="207"/>
      <c r="R348" s="201"/>
      <c r="S348" s="201"/>
      <c r="T348" s="201"/>
      <c r="U348" s="201"/>
      <c r="V348" s="201"/>
    </row>
    <row r="349" spans="1:31" ht="15.75">
      <c r="B349" s="204"/>
      <c r="C349" s="205"/>
      <c r="D349" s="205"/>
      <c r="E349" s="205"/>
      <c r="F349" s="204"/>
      <c r="G349" s="201"/>
      <c r="H349" s="201"/>
      <c r="I349" s="201"/>
      <c r="J349" s="201"/>
      <c r="K349" s="201"/>
      <c r="L349" s="201"/>
      <c r="M349" s="201"/>
      <c r="N349" s="201"/>
      <c r="O349" s="201"/>
      <c r="P349" s="201"/>
      <c r="Q349" s="207"/>
      <c r="R349" s="201"/>
      <c r="S349" s="201"/>
      <c r="T349" s="201"/>
      <c r="U349" s="201"/>
      <c r="V349" s="201"/>
    </row>
    <row r="350" spans="1:31" ht="15.75">
      <c r="B350" s="204"/>
      <c r="C350" s="205"/>
      <c r="D350" s="205"/>
      <c r="E350" s="205"/>
      <c r="F350" s="214" t="s">
        <v>582</v>
      </c>
      <c r="G350" s="209"/>
      <c r="H350" s="209"/>
      <c r="I350" s="209"/>
      <c r="J350" s="209"/>
      <c r="K350" s="209"/>
      <c r="L350" s="209"/>
      <c r="M350" s="209"/>
      <c r="N350" s="209"/>
      <c r="O350" s="209"/>
      <c r="P350" s="209"/>
      <c r="Q350" s="207"/>
      <c r="R350" s="201"/>
      <c r="S350" s="201"/>
      <c r="T350" s="201"/>
      <c r="U350" s="201"/>
      <c r="V350" s="201"/>
    </row>
    <row r="351" spans="1:31" ht="15.75">
      <c r="B351" s="204"/>
      <c r="C351" s="205"/>
      <c r="D351" s="205"/>
      <c r="E351" s="205"/>
      <c r="F351" t="s">
        <v>583</v>
      </c>
      <c r="G351" s="209"/>
      <c r="H351" s="209"/>
      <c r="I351" s="209"/>
      <c r="J351" s="209"/>
      <c r="K351" s="209"/>
      <c r="L351" s="209"/>
      <c r="M351" s="209"/>
      <c r="N351" s="209"/>
      <c r="O351" s="209"/>
      <c r="P351" s="209"/>
      <c r="Q351" s="207"/>
      <c r="R351" s="201"/>
      <c r="S351" s="201"/>
      <c r="T351" s="201"/>
      <c r="U351" s="201"/>
      <c r="V351" s="201"/>
    </row>
    <row r="352" spans="1:31" ht="15.75">
      <c r="B352" s="204"/>
      <c r="C352" s="205"/>
      <c r="D352" s="205"/>
      <c r="E352" s="205"/>
      <c r="F352" s="204"/>
      <c r="G352" s="201"/>
      <c r="H352" s="201"/>
      <c r="I352" s="201"/>
      <c r="J352" s="201"/>
      <c r="K352" s="201"/>
      <c r="L352" s="201"/>
      <c r="M352" s="201"/>
      <c r="N352" s="201"/>
      <c r="O352" s="201"/>
      <c r="P352" s="201"/>
      <c r="Q352" s="207"/>
      <c r="R352" s="201"/>
      <c r="S352" s="201"/>
      <c r="T352" s="201"/>
      <c r="U352" s="201"/>
      <c r="V352" s="201"/>
    </row>
    <row r="353" spans="2:22" ht="15.75">
      <c r="B353" s="204"/>
      <c r="C353" s="205"/>
      <c r="D353" s="205"/>
      <c r="E353" s="205"/>
      <c r="F353" s="204"/>
      <c r="G353" s="201"/>
      <c r="H353" s="201"/>
      <c r="I353" s="201"/>
      <c r="J353" s="201"/>
      <c r="K353" s="201"/>
      <c r="L353" s="201"/>
      <c r="M353" s="201"/>
      <c r="N353" s="201"/>
      <c r="O353" s="201"/>
      <c r="P353" s="201"/>
      <c r="Q353" s="207"/>
      <c r="R353" s="201"/>
      <c r="S353" s="201"/>
      <c r="T353" s="201"/>
      <c r="U353" s="210"/>
      <c r="V353" s="201"/>
    </row>
    <row r="354" spans="2:22" ht="15.75">
      <c r="B354" s="204"/>
      <c r="C354" s="205"/>
      <c r="D354" s="205"/>
      <c r="E354" s="205"/>
      <c r="F354" s="204"/>
      <c r="G354" s="201"/>
      <c r="H354" s="201"/>
      <c r="I354" s="201"/>
      <c r="J354" s="201"/>
      <c r="K354" s="201"/>
      <c r="L354" s="201"/>
      <c r="M354" s="201"/>
      <c r="N354" s="201"/>
      <c r="O354" s="201"/>
      <c r="P354" s="201"/>
      <c r="Q354" s="207"/>
      <c r="R354" s="201"/>
      <c r="S354" s="201"/>
      <c r="T354" s="201"/>
      <c r="U354" s="210"/>
      <c r="V354" s="201"/>
    </row>
    <row r="355" spans="2:22" ht="15.75">
      <c r="B355" s="204"/>
      <c r="C355" s="205"/>
      <c r="D355" s="205"/>
      <c r="E355" s="205"/>
      <c r="F355" s="204"/>
      <c r="G355" s="201"/>
      <c r="H355" s="201"/>
      <c r="I355" s="201"/>
      <c r="J355" s="201"/>
      <c r="K355" s="201"/>
      <c r="L355" s="201"/>
      <c r="M355" s="201"/>
      <c r="N355" s="201"/>
      <c r="O355" s="201"/>
      <c r="P355" s="201"/>
      <c r="Q355" s="207"/>
      <c r="R355" s="201"/>
      <c r="S355" s="201"/>
      <c r="T355" s="201"/>
      <c r="U355" s="201"/>
      <c r="V355" s="201"/>
    </row>
    <row r="356" spans="2:22" ht="15.75">
      <c r="B356" s="204"/>
      <c r="C356" s="205"/>
      <c r="D356" s="205"/>
      <c r="E356" s="205"/>
      <c r="F356" s="204"/>
      <c r="G356" s="201"/>
      <c r="H356" s="201"/>
      <c r="I356" s="201"/>
      <c r="J356" s="201"/>
      <c r="K356" s="201"/>
      <c r="L356" s="201"/>
      <c r="M356" s="201"/>
      <c r="N356" s="201"/>
      <c r="O356" s="201"/>
      <c r="P356" s="201"/>
      <c r="Q356" s="207"/>
      <c r="R356" s="201"/>
      <c r="S356" s="201"/>
      <c r="T356" s="201"/>
      <c r="U356" s="201"/>
      <c r="V356" s="201"/>
    </row>
    <row r="357" spans="2:22" ht="15.75">
      <c r="B357" s="204"/>
      <c r="C357" s="209"/>
      <c r="D357" s="209"/>
      <c r="E357" s="209"/>
      <c r="F357" s="209"/>
      <c r="G357" s="201"/>
      <c r="H357" s="201"/>
      <c r="I357" s="201"/>
      <c r="J357" s="201"/>
      <c r="K357" s="201"/>
      <c r="L357" s="201"/>
      <c r="M357" s="201"/>
      <c r="N357" s="201"/>
      <c r="O357" s="201"/>
      <c r="P357" s="201"/>
      <c r="Q357" s="212"/>
      <c r="R357" s="210"/>
      <c r="S357" s="210"/>
      <c r="T357" s="210"/>
      <c r="U357" s="210"/>
      <c r="V357" s="210"/>
    </row>
    <row r="358" spans="2:22" ht="15.75">
      <c r="B358" s="204"/>
      <c r="D358" s="224"/>
      <c r="E358" s="224"/>
      <c r="F358" s="224"/>
      <c r="G358" s="201"/>
      <c r="H358" s="201"/>
      <c r="I358" s="201"/>
      <c r="J358" s="201"/>
      <c r="K358" s="201"/>
      <c r="L358" s="201"/>
      <c r="M358" s="201"/>
      <c r="N358" s="201"/>
      <c r="O358" s="201"/>
      <c r="P358" s="201"/>
      <c r="Q358" s="212"/>
      <c r="R358" s="210"/>
      <c r="S358" s="210"/>
      <c r="T358" s="210"/>
      <c r="U358" s="210"/>
      <c r="V358" s="201"/>
    </row>
    <row r="359" spans="2:22" ht="15.75">
      <c r="C359" s="211"/>
      <c r="D359" s="211"/>
      <c r="E359" s="211"/>
      <c r="F359" s="211"/>
      <c r="G359" s="211"/>
      <c r="H359" s="211"/>
      <c r="I359" s="211"/>
      <c r="J359" s="211"/>
      <c r="K359" s="211"/>
      <c r="L359" s="211"/>
      <c r="M359" s="211"/>
      <c r="N359" s="211"/>
      <c r="O359" s="211"/>
      <c r="P359" s="211"/>
      <c r="Q359" s="213"/>
      <c r="R359" s="211"/>
      <c r="S359" s="211"/>
      <c r="T359" s="211"/>
      <c r="U359" s="210"/>
      <c r="V359" s="201"/>
    </row>
  </sheetData>
  <mergeCells count="50">
    <mergeCell ref="W4:AB4"/>
    <mergeCell ref="H1:R1"/>
    <mergeCell ref="T1:AD1"/>
    <mergeCell ref="H2:V2"/>
    <mergeCell ref="Q3:S3"/>
    <mergeCell ref="T3:AF3"/>
    <mergeCell ref="E108:F108"/>
    <mergeCell ref="D10:P10"/>
    <mergeCell ref="A12:AI12"/>
    <mergeCell ref="E19:F19"/>
    <mergeCell ref="E32:F32"/>
    <mergeCell ref="E40:F40"/>
    <mergeCell ref="E45:F45"/>
    <mergeCell ref="E48:F48"/>
    <mergeCell ref="E68:F68"/>
    <mergeCell ref="E83:F83"/>
    <mergeCell ref="E95:F95"/>
    <mergeCell ref="E100:F100"/>
    <mergeCell ref="E203:F203"/>
    <mergeCell ref="E115:F115"/>
    <mergeCell ref="E125:F125"/>
    <mergeCell ref="E148:F148"/>
    <mergeCell ref="E156:F156"/>
    <mergeCell ref="E159:F159"/>
    <mergeCell ref="E167:F167"/>
    <mergeCell ref="E171:F171"/>
    <mergeCell ref="E175:F175"/>
    <mergeCell ref="E186:F186"/>
    <mergeCell ref="E189:F189"/>
    <mergeCell ref="E198:F198"/>
    <mergeCell ref="E292:F292"/>
    <mergeCell ref="C205:D205"/>
    <mergeCell ref="E206:F206"/>
    <mergeCell ref="E219:F219"/>
    <mergeCell ref="E226:F226"/>
    <mergeCell ref="E233:F233"/>
    <mergeCell ref="E243:F243"/>
    <mergeCell ref="E264:F264"/>
    <mergeCell ref="E268:F268"/>
    <mergeCell ref="E279:F279"/>
    <mergeCell ref="E283:F283"/>
    <mergeCell ref="E287:F287"/>
    <mergeCell ref="H346:V346"/>
    <mergeCell ref="D358:F358"/>
    <mergeCell ref="E295:F295"/>
    <mergeCell ref="E302:F302"/>
    <mergeCell ref="E311:F311"/>
    <mergeCell ref="E318:F318"/>
    <mergeCell ref="D340:G340"/>
    <mergeCell ref="F345:V3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2023-12-15T12:42:19Z</dcterms:modified>
</cp:coreProperties>
</file>